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0" windowWidth="15480" windowHeight="9945" tabRatio="474" activeTab="0"/>
  </bookViews>
  <sheets>
    <sheet name="4.Pielikums" sheetId="1" r:id="rId1"/>
  </sheets>
  <externalReferences>
    <externalReference r:id="rId4"/>
    <externalReference r:id="rId5"/>
    <externalReference r:id="rId6"/>
    <externalReference r:id="rId7"/>
  </externalReferences>
  <definedNames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localSheetId="0" hidden="1">'[2]ZQBC_PLN_01_03_N'!#REF!</definedName>
    <definedName name="BEx0208CCC0GPMY8E1YUS6CMS8LW" hidden="1">'[2]ZQBC_PLN_01_03_N'!#REF!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EMES7PS4H6TVFGLSKAUB0C4G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localSheetId="0" hidden="1">'[2]ZQZBC_REG_02_04'!#REF!</definedName>
    <definedName name="BEx1HUJOE2F93EKUUTEF19LI90JG" hidden="1">'[2]ZQZBC_REG_02_04'!#REF!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0NL2IUMPIX5RPF7HM71A7CY" hidden="1">#REF!</definedName>
    <definedName name="BEx1J8QVM0ELU03BS6YLSVWWKA64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KYS60F20L2OOLZ90K7WBIGTF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localSheetId="0" hidden="1">'[2]ZQBC_PLN_01_03_N'!#REF!</definedName>
    <definedName name="BEx1NU6EQD2X7ZYX7MH30RT06NKE" hidden="1">'[2]ZQBC_PLN_01_03_N'!#REF!</definedName>
    <definedName name="BEx1O29SHHY4NN4Q9BA6RJFYXTCO" hidden="1">#REF!</definedName>
    <definedName name="BEx1OBV1G3O5YRNMCQJK4X07U8ZR" localSheetId="0" hidden="1">'[2]ZQZBC_REG_02_04'!#REF!</definedName>
    <definedName name="BEx1OBV1G3O5YRNMCQJK4X07U8ZR" hidden="1">'[2]ZQZBC_REG_02_04'!#REF!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localSheetId="0" hidden="1">'[2]ZQZBC_REG_02_04'!#REF!</definedName>
    <definedName name="BEx1R97ILREFR0LOS6EL3KQNJHVO" hidden="1">'[2]ZQZBC_REG_02_04'!#REF!</definedName>
    <definedName name="BEx1RWFLPSSJNYBT45O733I6XDK9" localSheetId="0" hidden="1">'[2]ZQZBC_REG_02_04'!#REF!</definedName>
    <definedName name="BEx1RWFLPSSJNYBT45O733I6XDK9" hidden="1">'[2]ZQZBC_REG_02_04'!#REF!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SXLDPNAODYVJG7J4NSKBOYLO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5Y88STU4G32G3NCHCEJ5QF5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5JXASMNSBUKYQ5DIK3ZFWAF" hidden="1">#REF!</definedName>
    <definedName name="BEx3DHE1CEQ0EUM0NF3VG4L8Y352" hidden="1">#REF!</definedName>
    <definedName name="BEx3DV115V8LX7NWYAJZTP346O7D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EL2IVRK3B7QT1Z061PXHSM2" hidden="1">#REF!</definedName>
    <definedName name="BEx3GJJ6IYBBSCURXRIA3BSCE5N1" hidden="1">#REF!</definedName>
    <definedName name="BEx3GYYQE4GM75J1C4G14SQ3HUNY" localSheetId="0" hidden="1">'[2]ZQZBC_REG_02_04'!#REF!</definedName>
    <definedName name="BEx3GYYQE4GM75J1C4G14SQ3HUNY" hidden="1">'[2]ZQZBC_REG_02_04'!#REF!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ABND2VSOUTTVZ0PPZ7DTD57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8Z550XCJ7WCEA6HMEVVAZP5A" hidden="1">#REF!</definedName>
    <definedName name="BEx59GDFJZ0ZJ4MUQEPKQLDF207L" hidden="1">#REF!</definedName>
    <definedName name="BEx59OGQLT7S03BM8OE3KL2230SP" hidden="1">#REF!</definedName>
    <definedName name="BEx59QKB3F0ZSWRO8T3M5ZCMTK0X" hidden="1">#REF!</definedName>
    <definedName name="BEx59XWII6JS1HT1418VE1HDHDRA" hidden="1">#REF!</definedName>
    <definedName name="BEx5AB8S2ZYXI52R896Z9U1669M1" hidden="1">#REF!</definedName>
    <definedName name="BEx5AGHHEZYG9FF0SY884LUQIFFT" hidden="1">#REF!</definedName>
    <definedName name="BEx5AVX8GTF5GSWW9HPC7WO6CSAZ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localSheetId="0" hidden="1">'[2]ZQZBC_PLN_01_06_N'!#REF!</definedName>
    <definedName name="BEx5CHRIWISAWGZYX61UGC3I5MPW" hidden="1">'[2]ZQZBC_PLN_01_06_N'!#REF!</definedName>
    <definedName name="BEx5CXCJP0NSI1HRWHLBC5OL8KTU" localSheetId="0" hidden="1">'[2]ZQBC_PLN_01_03_N'!#REF!</definedName>
    <definedName name="BEx5CXCJP0NSI1HRWHLBC5OL8KTU" hidden="1">'[2]ZQBC_PLN_01_03_N'!#REF!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BD0PMNMHDQKZ819JIVB3ASX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localSheetId="0" hidden="1">'[2]ZQZBC_REG_02_04'!#REF!</definedName>
    <definedName name="BEx5GCIXWUWYBRRKNS6SW7MSKVJ9" hidden="1">'[2]ZQZBC_REG_02_04'!#REF!</definedName>
    <definedName name="BEx5GM47FQDOSQ5WGRIN1R0SEOLK" hidden="1">#REF!</definedName>
    <definedName name="BEx5GTR9OPOVBQ4J2HOD0SU5KWXY" hidden="1">#REF!</definedName>
    <definedName name="BEx5H61MX1Y5PPT6J1V4BH6YL0N8" localSheetId="0" hidden="1">'[2]ZQBC_PLN_01_03_N'!#REF!</definedName>
    <definedName name="BEx5H61MX1Y5PPT6J1V4BH6YL0N8" hidden="1">'[2]ZQBC_PLN_01_03_N'!#REF!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6WSHHZ52M3KEJ3IAI1ZKOMS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JP5JBXZQ5TXL6H3JHVGPB0GD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localSheetId="0" hidden="1">'[2]ZQZBC_REG_02_04'!#REF!</definedName>
    <definedName name="BEx79LSWPLVZG6AVWXT2U4UD2LWE" hidden="1">'[2]ZQZBC_REG_02_04'!#REF!</definedName>
    <definedName name="BEx79P3LD0VU95LB75HZDOBD728T" hidden="1">#REF!</definedName>
    <definedName name="BEx7AD896KXVUIDJQHJAVECPL0U7" localSheetId="0" hidden="1">'[2]ZQBC_PLN_01_03_N'!#REF!</definedName>
    <definedName name="BEx7AD896KXVUIDJQHJAVECPL0U7" hidden="1">'[2]ZQBC_PLN_01_03_N'!#REF!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localSheetId="0" hidden="1">'[2]ZQBC_PLN_01_03_N'!#REF!</definedName>
    <definedName name="BEx7B1YB2R24LSVC51Y2T3HJT43J" hidden="1">'[2]ZQBC_PLN_01_03_N'!#REF!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localSheetId="0" hidden="1">'[2]ZQBC_PLN_01_03_N'!#REF!</definedName>
    <definedName name="BEx7FSXJXAFU0GFEOF8OBF16KXF6" hidden="1">'[2]ZQBC_PLN_01_03_N'!#REF!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localSheetId="0" hidden="1">'[2]ZQZBC_PLN_01_06_N'!#REF!</definedName>
    <definedName name="BEx7I2WH57NDYZ7O7Y9VMRSX5SH5" hidden="1">'[2]ZQZBC_PLN_01_06_N'!#REF!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localSheetId="0" hidden="1">'[2]ZQBC_PLN_01_03_N'!#REF!</definedName>
    <definedName name="BEx7L9OLKK3VGDIFP9MGI31S03AI" hidden="1">'[2]ZQBC_PLN_01_03_N'!#REF!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J8LL3PU25CBOM4EY29J0XK2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GS6HRT03QE3QN8PU8B6ZDCK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localSheetId="0" hidden="1">'[2]ZQZBC_REG_02_04'!#REF!</definedName>
    <definedName name="BEx9AN5KUGSGKSFB2NDCGFC5TTLO" hidden="1">'[2]ZQZBC_REG_02_04'!#REF!</definedName>
    <definedName name="BEx9AQAS8LWBA1DB17STOOPCB5F5" localSheetId="0" hidden="1">'[2]ZQBC_PLN_01_03_N'!#REF!</definedName>
    <definedName name="BEx9AQAS8LWBA1DB17STOOPCB5F5" hidden="1">'[2]ZQBC_PLN_01_03_N'!#REF!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FEGO087V4L9VXPZH78OXUHN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FAR0PPRLWMHF6966JUX8WOU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463VQADMKZN7N5G3AEZKKLN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WRAJJGQ14IEYUSEF2A75Y29Q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localSheetId="0" hidden="1">'[2]ZQBC_PLN_01_03_N'!#REF!</definedName>
    <definedName name="BExB1EO9IK6VVT3ZJU8OA7ISGQWB" hidden="1">'[2]ZQBC_PLN_01_03_N'!#REF!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7JJWTPXE7I91QSE59OHIGWW6" hidden="1">#REF!</definedName>
    <definedName name="BExB8KEWJQOO05VHW4CS61VYZE5U" hidden="1">#REF!</definedName>
    <definedName name="BExB9EDVITSRZC6AZLBXID7PHJ91" hidden="1">#REF!</definedName>
    <definedName name="BExB9YRJT7W79QH0GANZ95GLGTVE" hidden="1">#REF!</definedName>
    <definedName name="BExBA6K3TLYXUTIOWFXK3NMRGHR2" hidden="1">#REF!</definedName>
    <definedName name="BExBA6PE8EEX0NM9BM28HHNN23ES" hidden="1">#REF!</definedName>
    <definedName name="BExBAQ6Q2YRK8BWGHD73X0U6HX7V" hidden="1">#REF!</definedName>
    <definedName name="BExBAVA55ICV4FQI243PBJYPUA75" hidden="1">#REF!</definedName>
    <definedName name="BExBBH5SN6L572X4H3M4QTZFF7T0" localSheetId="0" hidden="1">'[2]ZQZBC_PLN_01_06_N'!#REF!</definedName>
    <definedName name="BExBBH5SN6L572X4H3M4QTZFF7T0" hidden="1">'[2]ZQZBC_PLN_01_06_N'!#REF!</definedName>
    <definedName name="BExBBONITUEQJHSQOLFGHVHC65A9" localSheetId="0" hidden="1">'[2]ZQZBC_REG_02_04'!#REF!</definedName>
    <definedName name="BExBBONITUEQJHSQOLFGHVHC65A9" hidden="1">'[2]ZQZBC_REG_02_04'!#REF!</definedName>
    <definedName name="BExBCBFKB15FXW0NFNSZEZQRQ8H6" localSheetId="0" hidden="1">'[2]ZQBC_PLN_01_03_N'!#REF!</definedName>
    <definedName name="BExBCBFKB15FXW0NFNSZEZQRQ8H6" hidden="1">'[2]ZQBC_PLN_01_03_N'!#REF!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localSheetId="0" hidden="1">'[2]ZQBC_PLN_01_03_N'!#REF!</definedName>
    <definedName name="BExCS374J04NGO2XYCNH8S3KUK18" hidden="1">'[2]ZQBC_PLN_01_03_N'!#REF!</definedName>
    <definedName name="BExCS9SHI3N58U0N2PGEOZ4RH8IF" hidden="1">#REF!</definedName>
    <definedName name="BExCSHFJMTBG8TXFAPM1YMJ2C7TB" hidden="1">#REF!</definedName>
    <definedName name="BExCSUGZNI42DM5JIEXJLRDBF6Z4" localSheetId="0" hidden="1">'[2]ZQZBC_REG_02_04'!#REF!</definedName>
    <definedName name="BExCSUGZNI42DM5JIEXJLRDBF6Z4" hidden="1">'[2]ZQZBC_REG_02_04'!#REF!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localSheetId="0" hidden="1">'[2]ZQBC_PLN_01_03_N'!#REF!</definedName>
    <definedName name="BExCXWDY0AOQLRBGHBB2DDB68LEF" hidden="1">'[2]ZQBC_PLN_01_03_N'!#REF!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3BQVO4DZ3KUOQ4QMNZQIO51" hidden="1">#REF!</definedName>
    <definedName name="BExD5FBB7KCQQLQDGVGVASJKNVTS" hidden="1">#REF!</definedName>
    <definedName name="BExD5YHUPYG63IIQASMTVOB8J7EN" localSheetId="0" hidden="1">'[2]ZQZBC_REG_02_04'!#REF!</definedName>
    <definedName name="BExD5YHUPYG63IIQASMTVOB8J7EN" hidden="1">'[2]ZQZBC_REG_02_04'!#REF!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localSheetId="0" hidden="1">'[2]ZQBC_PLN_01_03_N'!#REF!</definedName>
    <definedName name="BExD7VFH7K6AZE1MD0CWFQ5FP9OU" hidden="1">'[2]ZQBC_PLN_01_03_N'!#REF!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localSheetId="0" hidden="1">'[2]ZQZBC_REG_02_04'!#REF!</definedName>
    <definedName name="BExDAP0ZHY8ZXU6RB652G3F9U9JR" hidden="1">'[2]ZQZBC_REG_02_04'!#REF!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localSheetId="0" hidden="1">'[2]ZQBC_PLN_01_03_N'!#REF!</definedName>
    <definedName name="BExES2S9BD8ZXCTKN9JER0HI5OA6" hidden="1">'[2]ZQBC_PLN_01_03_N'!#REF!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localSheetId="0" hidden="1">'[2]ZQZBC_REG_02_04'!#REF!</definedName>
    <definedName name="BExETNVMGCJC3ALIE9UAACWRR2FP" hidden="1">'[2]ZQZBC_REG_02_04'!#REF!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localSheetId="0" hidden="1">'[2]ZQZBC_REG_02_04'!#REF!</definedName>
    <definedName name="BExEY6GS4CBI6JNK5AV1BZ04YHFQ" hidden="1">'[2]ZQZBC_REG_02_04'!#REF!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localSheetId="0" hidden="1">'[2]ZQBC_PLN_01_03_N'!#REF!</definedName>
    <definedName name="BExF6RLQ6WFFIEHQGHDCL8RWF7PA" hidden="1">'[2]ZQBC_PLN_01_03_N'!#REF!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localSheetId="0" hidden="1">'[2]ZQZBC_PLN_01_06_N'!#REF!</definedName>
    <definedName name="BExF8FJMWWMW7WS84NZV7MCDWBO0" hidden="1">'[2]ZQZBC_PLN_01_06_N'!#REF!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1GWKH1LJYM1TW7FQYDWB4Q9" hidden="1">#REF!</definedName>
    <definedName name="BExGO7GOTXWOUHKJKTX32MSP3GNH" localSheetId="0" hidden="1">'[2]ZQBC_PLN_01_03_N'!#REF!</definedName>
    <definedName name="BExGO7GOTXWOUHKJKTX32MSP3GNH" hidden="1">'[2]ZQBC_PLN_01_03_N'!#REF!</definedName>
    <definedName name="BExGPTLP106PIE3TKA2163916WPX" hidden="1">#REF!</definedName>
    <definedName name="BExGPU1Y147223U8ADBU8O74KD9T" hidden="1">#REF!</definedName>
    <definedName name="BExGPXSS8MSSUPWV44K89Z96B9TR" hidden="1">#REF!</definedName>
    <definedName name="BExGQ9SCA2OJYNB1N6WEQ2UEK5TX" hidden="1">#REF!</definedName>
    <definedName name="BExGQBAA4HRKVWA7F9DJELI595BJ" localSheetId="0" hidden="1">'[2]ZQZBC_REG_02_04'!#REF!</definedName>
    <definedName name="BExGQBAA4HRKVWA7F9DJELI595BJ" hidden="1">'[2]ZQZBC_REG_02_04'!#REF!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RUKW38WQTDJEN27QDQNQUYGY" hidden="1">#REF!</definedName>
    <definedName name="BExGS40UM7IOCY32AO2PA15YRVVK" hidden="1">#REF!</definedName>
    <definedName name="BExGSNI1EAT5IRCJ0AXWH8ANOETX" localSheetId="0" hidden="1">'[2]ZQZBC_REG_02_04'!#REF!</definedName>
    <definedName name="BExGSNI1EAT5IRCJ0AXWH8ANOETX" hidden="1">'[2]ZQZBC_REG_02_04'!#REF!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B4ZYK53FVNAULUIBHN8D8KT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localSheetId="0" hidden="1">'[2]ZQZBC_REG_02_04'!#REF!</definedName>
    <definedName name="BExGUXX0RMWL5UWEX9XQGVON7C81" hidden="1">'[2]ZQZBC_REG_02_04'!#REF!</definedName>
    <definedName name="BExGV7NSHPKQEYFH3A6ADICPV7J3" hidden="1">#REF!</definedName>
    <definedName name="BExGV89CM03VO6YMTQCGLZTTHWKT" localSheetId="0" hidden="1">'[2]ZQZBC_REG_02_04'!#REF!</definedName>
    <definedName name="BExGV89CM03VO6YMTQCGLZTTHWKT" hidden="1">'[2]ZQZBC_REG_02_04'!#REF!</definedName>
    <definedName name="BExGVDSVEAGIFKSJN0ZD3H4YH73S" localSheetId="0" hidden="1">'[2]ZQZBC_REG_02_04'!#REF!</definedName>
    <definedName name="BExGVDSVEAGIFKSJN0ZD3H4YH73S" hidden="1">'[2]ZQZBC_REG_02_04'!#REF!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XYPIJEJ93NGVAM484CLDDIO7" hidden="1">#REF!</definedName>
    <definedName name="BExGYI1ICI41GGI0IJ9BPAT69IIQ" localSheetId="0" hidden="1">'[2]ZQZBC_REG_02_04'!#REF!</definedName>
    <definedName name="BExGYI1ICI41GGI0IJ9BPAT69IIQ" hidden="1">'[2]ZQZBC_REG_02_04'!#REF!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6WW6IFSRA6M01SYGYTI9SYM" hidden="1">#REF!</definedName>
    <definedName name="BExGZ7NY2FDQEEKVKOHQ713UK89H" hidden="1">#REF!</definedName>
    <definedName name="BExGZ9BDDDJ8M4OMDCW6TR3YAWGW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localSheetId="0" hidden="1">'[2]ZQBC_PLN_01_03_N'!#REF!</definedName>
    <definedName name="BExH1UYWZROXJ27N5NSXTAD179HH" hidden="1">'[2]ZQBC_PLN_01_03_N'!#REF!</definedName>
    <definedName name="BExH1XO01C71DZD1HMM8VFB0BM0P" hidden="1">#REF!</definedName>
    <definedName name="BExH1Z5YO4WB4ZASLB8ZC5J1B2XP" localSheetId="0" hidden="1">'[2]ZQZBC_REG_02_04'!#REF!</definedName>
    <definedName name="BExH1Z5YO4WB4ZASLB8ZC5J1B2XP" hidden="1">'[2]ZQZBC_REG_02_04'!#REF!</definedName>
    <definedName name="BExH2LCD5JOVYO5OKLZJRHPV9DNT" localSheetId="0" hidden="1">'[2]ZQZBC_REG_02_04'!#REF!</definedName>
    <definedName name="BExH2LCD5JOVYO5OKLZJRHPV9DNT" hidden="1">'[2]ZQZBC_REG_02_04'!#REF!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0HITVM4OYEEEMFIVUPCNM9S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7762PI3R6Z4PB2EC46EJT7G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localSheetId="0" hidden="1">'[2]ZQZBC_REG_02_04'!#REF!</definedName>
    <definedName name="BExIR8AFUP9ZN9QD1VQ02UWGFJKA" hidden="1">'[2]ZQZBC_REG_02_04'!#REF!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0A3PWRKTM1XZER1O9CA7OBA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IZYOB8PNB1QA8EEMTFK613JYM" hidden="1">#REF!</definedName>
    <definedName name="BExJ08KB1IAN6JNARQ00WCSHAPF0" hidden="1">#REF!</definedName>
    <definedName name="BExJ0RQUMO8XC8F9KBEUCYPP77WI" hidden="1">#REF!</definedName>
    <definedName name="BExJ0SCGFCJ9MJRPD4GPKIWNP5UF" localSheetId="0" hidden="1">'[2]ZQBC_PLN_01_03_N'!#REF!</definedName>
    <definedName name="BExJ0SCGFCJ9MJRPD4GPKIWNP5UF" hidden="1">'[2]ZQBC_PLN_01_03_N'!#REF!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IY2TWFR0EC18X6Q1DDMRRX3" hidden="1">#REF!</definedName>
    <definedName name="BExKFMJQHSDU04MON4WU9XM9FD0B" hidden="1">#REF!</definedName>
    <definedName name="BExKG1ZCBSQHAXSC30LLVFNYH4PR" hidden="1">#REF!</definedName>
    <definedName name="BExKG3XCZYDY0NPQZD4P69LUGBJD" localSheetId="0" hidden="1">'[2]ZQZBC_REG_02_04'!#REF!</definedName>
    <definedName name="BExKG3XCZYDY0NPQZD4P69LUGBJD" hidden="1">'[2]ZQZBC_REG_02_04'!#REF!</definedName>
    <definedName name="BExKG5KSNA0HLNSB38O534SVSW3L" hidden="1">#REF!</definedName>
    <definedName name="BExKGSI47IPRI0G85MHN9NSFTF50" hidden="1">#REF!</definedName>
    <definedName name="BExKH7MW8NIHYLBS5XVMYIF9XV2S" localSheetId="0" hidden="1">'[2]ZQZBC_REG_02_04'!#REF!</definedName>
    <definedName name="BExKH7MW8NIHYLBS5XVMYIF9XV2S" hidden="1">'[2]ZQZBC_REG_02_04'!#REF!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localSheetId="0" hidden="1">'[2]ZQBC_PLN_01_03_N'!#REF!</definedName>
    <definedName name="BExKIDAP6Q5LLW3KNPTNETM4FK8G" hidden="1">'[2]ZQBC_PLN_01_03_N'!#REF!</definedName>
    <definedName name="BExKIWXB61X2ZFKEM516HYN09OMX" hidden="1">#REF!</definedName>
    <definedName name="BExKK0C1XGFVNDIKCWYAR98RG9OK" hidden="1">#REF!</definedName>
    <definedName name="BExKKGZ0BG8GH5G0FL4OM1XMN4FR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localSheetId="0" hidden="1">'[2]ZQZBC_REG_02_04'!#REF!</definedName>
    <definedName name="BExKNQAXDD23AFVJLU72AR6X1PIR" hidden="1">'[2]ZQZBC_REG_02_04'!#REF!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localSheetId="0" hidden="1">'[2]ZQZBC_PLN_01_06_N'!#REF!</definedName>
    <definedName name="BExKT2PJ0FSK12M0GGIY5DM7HH5M" hidden="1">'[2]ZQZBC_PLN_01_06_N'!#REF!</definedName>
    <definedName name="BExKU3KNJR9D5HU56GUT5H2IS7SB" hidden="1">#REF!</definedName>
    <definedName name="BExKV334TF72KF5T4TNAVXPARXIP" localSheetId="0" hidden="1">'[2]ZQBC_PLN_01_03_N'!#REF!</definedName>
    <definedName name="BExKV334TF72KF5T4TNAVXPARXIP" hidden="1">'[2]ZQBC_PLN_01_03_N'!#REF!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localSheetId="0" hidden="1">'[2]ZQZBC_REG_02_04'!#REF!</definedName>
    <definedName name="BExMBYPQZ7QLT1PRZKWH0D7KQVAB" hidden="1">'[2]ZQZBC_REG_02_04'!#REF!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F39FFBKECWXMONJ53UF2OP2" hidden="1">#REF!</definedName>
    <definedName name="BExMFTBORCDR83T5QYG04CHDA3E3" hidden="1">#REF!</definedName>
    <definedName name="BExMFW6A041ITRTYGVLWTC1EYHTU" hidden="1">#REF!</definedName>
    <definedName name="BExMG7V3GYOBAVGKY0PQNMZCW6BX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localSheetId="0" hidden="1">'[2]ZQBC_PLN_01_03_N'!#REF!</definedName>
    <definedName name="BExMJX2T1KI1CO0DQ7PW6I92PS6N" hidden="1">'[2]ZQBC_PLN_01_03_N'!#REF!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localSheetId="0" hidden="1">'[2]ZQBC_PLN_01_03_N'!#REF!</definedName>
    <definedName name="BExMLULUFFXGWM7MW9UVYJQKQST5" hidden="1">'[2]ZQBC_PLN_01_03_N'!#REF!</definedName>
    <definedName name="BExMM5EB2LJIEB3K3MO4DEENRB57" hidden="1">#REF!</definedName>
    <definedName name="BExMM8JNL4UJDCM80D8YTOVQIBHL" hidden="1">#REF!</definedName>
    <definedName name="BExMME8HJ3FK84V7S83EW7KFR4XO" hidden="1">#REF!</definedName>
    <definedName name="BExMMT801NP1I1628IFWJDTTLXY2" hidden="1">#REF!</definedName>
    <definedName name="BExMNUJCONO38X75AAGASRLA6FAF" localSheetId="0" hidden="1">'[2]ZQBC_PLN_01_03_N'!#REF!</definedName>
    <definedName name="BExMNUJCONO38X75AAGASRLA6FAF" hidden="1">'[2]ZQBC_PLN_01_03_N'!#REF!</definedName>
    <definedName name="BExMNW15B1Z446IJ52CA76TR0G3T" localSheetId="0" hidden="1">'[2]ZQZBC_REG_02_04'!#REF!</definedName>
    <definedName name="BExMNW15B1Z446IJ52CA76TR0G3T" hidden="1">'[2]ZQZBC_REG_02_04'!#REF!</definedName>
    <definedName name="BExMO5BMRZW9MNRPMB5YDE5R9EJP" hidden="1">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localSheetId="0" hidden="1">'[2]ZQBC_PLN_01_03_N'!#REF!</definedName>
    <definedName name="BExMRW6SSAWQ437QSOA5ZZEO8FHQ" hidden="1">'[2]ZQBC_PLN_01_03_N'!#REF!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localSheetId="0" hidden="1">'[2]ZQBC_PLN_01_03_N'!#REF!</definedName>
    <definedName name="BExOAGI72JQAOPO4AT0D71D2RJBJ" hidden="1">'[2]ZQBC_PLN_01_03_N'!#REF!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localSheetId="0" hidden="1">'[2]ZQZBC_REG_02_04'!#REF!</definedName>
    <definedName name="BExOD0IGNXPKEBJAX649UN2ODLZN" hidden="1">'[2]ZQZBC_REG_02_04'!#REF!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localSheetId="0" hidden="1">'[2]ZQZBC_REG_02_04'!#REF!</definedName>
    <definedName name="BExOH6T98XAQDSE42M68LZMZSQN1" hidden="1">'[2]ZQZBC_REG_02_04'!#REF!</definedName>
    <definedName name="BExOHDK1WJFHNJBRDFZSSCCCXQJB" hidden="1">#REF!</definedName>
    <definedName name="BExOHHWGLD3HFC6RASLHABVL82KR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JEOMLFIVKGT3LCU08310PIY8" hidden="1">#REF!</definedName>
    <definedName name="BExOJYWTJZK3BJDRE03WG01JR9ON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localSheetId="0" hidden="1">'[2]ZQZBC_REG_02_04'!#REF!</definedName>
    <definedName name="BExOLQQV0S49QNZ54U4RVRRGLCT2" hidden="1">'[2]ZQZBC_REG_02_04'!#REF!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localSheetId="0" hidden="1">'[2]ZQBC_PLN_01_03_N'!#REF!</definedName>
    <definedName name="BExQ2MO8BUZR7D227S8LLVLMLT41" hidden="1">'[2]ZQBC_PLN_01_03_N'!#REF!</definedName>
    <definedName name="BExQ3EUGIDKON27CD7VAGPO38OG1" hidden="1">#REF!</definedName>
    <definedName name="BExQ404I92WBL186FTDW6HW6MPES" hidden="1">#REF!</definedName>
    <definedName name="BExQ409ZNOT7UEFUBFKFVXD9IJJC" hidden="1">#REF!</definedName>
    <definedName name="BExQ48NYV0P2MLH10I8C44AI019L" hidden="1">#REF!</definedName>
    <definedName name="BExQ4HNN64MGJ06MFVJ5P5KG7TE7" hidden="1">#REF!</definedName>
    <definedName name="BExQ4TN7DJKU58C45UZX2512SI4U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localSheetId="0" hidden="1">'[2]ZQBC_PLN_01_03_N'!#REF!</definedName>
    <definedName name="BExQBV6WWM209ZHY8I7BDY1DJEG0" hidden="1">'[2]ZQBC_PLN_01_03_N'!#REF!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LXVH2J0HCBDMQX6PRTMYMJN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localSheetId="0" hidden="1">'[2]ZQBC_PLN_01_03_N'!#REF!</definedName>
    <definedName name="BExQIX6RUVIAFZOOE140WWQLQVSZ" hidden="1">'[2]ZQBC_PLN_01_03_N'!#REF!</definedName>
    <definedName name="BExQJJ7R4ET8SY4YEP70CTYKYVN1" localSheetId="0" hidden="1">'[2]ZQZBC_REG_02_04'!#REF!</definedName>
    <definedName name="BExQJJ7R4ET8SY4YEP70CTYKYVN1" hidden="1">'[2]ZQZBC_REG_02_04'!#REF!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localSheetId="0" hidden="1">'[2]ZQBC_PLN_01_03_N'!#REF!</definedName>
    <definedName name="BExS30NAYNI9GKJBG1R245M8N9PR" hidden="1">'[2]ZQBC_PLN_01_03_N'!#REF!</definedName>
    <definedName name="BExS35LE05QNGV7TXGEPVEF02HF0" hidden="1">#REF!</definedName>
    <definedName name="BExS3H4P4WHM9P49A4NZ6UIUR0DL" localSheetId="0" hidden="1">'[2]ZQZBC_PLN_01_06_N'!#REF!</definedName>
    <definedName name="BExS3H4P4WHM9P49A4NZ6UIUR0DL" hidden="1">'[2]ZQZBC_PLN_01_06_N'!#REF!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4BKZWK8K3JVVPE8P9PJH64Z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localSheetId="0" hidden="1">'[2]ZQBC_PLN_01_03_N'!#REF!</definedName>
    <definedName name="BExSA3ZRJGVBFURVI9E3RTIC4PVQ" hidden="1">'[2]ZQBC_PLN_01_03_N'!#REF!</definedName>
    <definedName name="BExSAIOGDF6W4178BTPAKPW6EA52" hidden="1">#REF!</definedName>
    <definedName name="BExSAPV8SMS2DUF17KA3XQI7FPYN" localSheetId="0" hidden="1">'[2]ZQZBC_REG_02_04'!#REF!</definedName>
    <definedName name="BExSAPV8SMS2DUF17KA3XQI7FPYN" hidden="1">'[2]ZQZBC_REG_02_04'!#REF!</definedName>
    <definedName name="BExSAS49U4EAIIC6K381GNCFG2Q7" hidden="1">#REF!</definedName>
    <definedName name="BExSAVKEF8BPDO60U394EW42ASGF" hidden="1">#REF!</definedName>
    <definedName name="BExSAVV6F8RJU7F7Q9WXZVX68ZMW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localSheetId="0" hidden="1">'[2]ZQZBC_REG_02_04'!#REF!</definedName>
    <definedName name="BExSGBPUBYGSUSIGP8JOG11EU70E" hidden="1">'[2]ZQZBC_REG_02_04'!#REF!</definedName>
    <definedName name="BExSGULKQ81UD7CUQRSVWYRSW9NW" localSheetId="0" hidden="1">'[2]ZQBC_PLN_01_03_N'!#REF!</definedName>
    <definedName name="BExSGULKQ81UD7CUQRSVWYRSW9NW" hidden="1">'[2]ZQBC_PLN_01_03_N'!#REF!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localSheetId="0" hidden="1">'[2]ZQZBC_REG_02_04'!#REF!</definedName>
    <definedName name="BExTUHXW957L5K1435WWHZE4E5RW" hidden="1">'[2]ZQZBC_REG_02_04'!#REF!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YKHR19PZBQGLVL3J36TW8O45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localSheetId="0" hidden="1">'[2]ZQZBC_REG_02_04'!#REF!</definedName>
    <definedName name="BExU3NRIGV5JEUJY64X7NFYG4VG0" hidden="1">'[2]ZQZBC_REG_02_04'!#REF!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localSheetId="0" hidden="1">'[2]ZQZBC_REG_02_04'!#REF!</definedName>
    <definedName name="BExUC0T5MPGIS6QIP51PF3UQYEM0" hidden="1">'[2]ZQZBC_REG_02_04'!#REF!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localSheetId="0" hidden="1">'[2]ZQZBC_REG_02_04'!#REF!</definedName>
    <definedName name="BExVRAG0H6CHAH8TOR10SCZFWV4H" hidden="1">'[2]ZQZBC_REG_02_04'!#REF!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localSheetId="0" hidden="1">'[2]ZQBC_PLN_01_03_N'!#REF!</definedName>
    <definedName name="BExVRT0ZJJHBTHMNGC9BSBD5T9TS" hidden="1">'[2]ZQBC_PLN_01_03_N'!#REF!</definedName>
    <definedName name="BExVS2MA2OS35TZHB85E569J3QIZ" hidden="1">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localSheetId="0" hidden="1">'[2]ZQZBC_REG_02_04'!#REF!</definedName>
    <definedName name="BExVTLRDDDVJGPG0AYJDXS0RCO8Z" hidden="1">'[2]ZQZBC_REG_02_04'!#REF!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localSheetId="0" hidden="1">'[2]ZQBC_PLN_01_03_N'!#REF!</definedName>
    <definedName name="BExVUSBJ1YB26LBITUUQ5N5LRYJ5" hidden="1">'[2]ZQBC_PLN_01_03_N'!#REF!</definedName>
    <definedName name="BExVV222Y4F9BCKT6JH75GZX3M6S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localSheetId="0" hidden="1">'[4]ZQBC_REG_02_08'!#REF!</definedName>
    <definedName name="BExVX0MYY63UM714QLGCV0504A2Q" hidden="1">'[1]ZQBC_REG_02_08'!#REF!</definedName>
    <definedName name="BExVXGDI0UOWJZ7LAFUH458STFOM" hidden="1">#REF!</definedName>
    <definedName name="BExVXNPST8L449482JTSMS6RI5OC" hidden="1">#REF!</definedName>
    <definedName name="BExVXU0CNKI96ZRNHJDGWLD8IQ42" localSheetId="0" hidden="1">'[2]ZQZBC_REG_02_04'!#REF!</definedName>
    <definedName name="BExVXU0CNKI96ZRNHJDGWLD8IQ42" hidden="1">'[2]ZQZBC_REG_02_04'!#REF!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localSheetId="0" hidden="1">'[2]ZQBC_PLN_01_03_N'!#REF!</definedName>
    <definedName name="BExW2XVF428G0BS6T2PI1BHDNVIN" hidden="1">'[2]ZQBC_PLN_01_03_N'!#REF!</definedName>
    <definedName name="BExW3UOY6B5HLIX3ZQA7XCUJXH5C" hidden="1">#REF!</definedName>
    <definedName name="BExW41KYIB2WOTTMD9F9EOGLHMD7" hidden="1">#REF!</definedName>
    <definedName name="BExW4KBF29M6JY92B11K9KCU8CO2" localSheetId="0" hidden="1">'[2]ZQZBC_REG_02_04'!#REF!</definedName>
    <definedName name="BExW4KBF29M6JY92B11K9KCU8CO2" hidden="1">'[2]ZQZBC_REG_02_04'!#REF!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localSheetId="0" hidden="1">'[4]ZQBC_REG_02_08'!#REF!</definedName>
    <definedName name="BExW7XE8YORV5U9YS6JJHXEK4EZL" hidden="1">'[1]ZQBC_REG_02_08'!#REF!</definedName>
    <definedName name="BExW88MRQ6VUAG6DEV397EKIEE32" hidden="1">#REF!</definedName>
    <definedName name="BExW8GVL3HURR4SS12WMB679RPRM" hidden="1">#REF!</definedName>
    <definedName name="BExW8ITMTUFLK5DWROBG0P9LG3TV" localSheetId="0" hidden="1">'[2]ZQZBC_REG_02_04'!#REF!</definedName>
    <definedName name="BExW8ITMTUFLK5DWROBG0P9LG3TV" hidden="1">'[2]ZQZBC_REG_02_04'!#REF!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6ZV426OCKR42CHDTUQD9W9Z" hidden="1">#REF!</definedName>
    <definedName name="BExXO7W9I31XCAGOMJ78WY3VKB2L" hidden="1">#REF!</definedName>
    <definedName name="BExXP2RFS6C1LR8CSMJR5FA8OEQE" hidden="1">#REF!</definedName>
    <definedName name="BExXPOXTFPTAWFK8EFSP00W822DQ" localSheetId="0" hidden="1">'[2]ZQZBC_REG_02_04'!#REF!</definedName>
    <definedName name="BExXPOXTFPTAWFK8EFSP00W822DQ" hidden="1">'[2]ZQZBC_REG_02_04'!#REF!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localSheetId="0" hidden="1">'[2]ZQZBC_REG_02_04'!#REF!</definedName>
    <definedName name="BExXQM20HWQITNHWW0C6AX3Q79B1" hidden="1">'[2]ZQZBC_REG_02_04'!#REF!</definedName>
    <definedName name="BExXQP7DGNTGAGZ1W78G87GKRPZ1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BLZBZJ451GEI9DGIDFGFH1F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localSheetId="0" hidden="1">'[2]ZQZBC_REG_02_04'!#REF!</definedName>
    <definedName name="BExXUA2QVJV1BS8TR8O9H0FYUKAG" hidden="1">'[2]ZQZBC_REG_02_04'!#REF!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LA8A1JP0TDUEFVWM18NM9FE" hidden="1">#REF!</definedName>
    <definedName name="BExXZNDLYG13GZI4BZC2R95WEK07" hidden="1">#REF!</definedName>
    <definedName name="BExXZRQ50KDKQHNGXAIRR8PF7G5Q" hidden="1">#REF!</definedName>
    <definedName name="BExY00PSY8DRXFYI2SAT9F1ZTQ6M" localSheetId="0" hidden="1">'[2]ZQZBC_PLN_01_06_N'!#REF!</definedName>
    <definedName name="BExY00PSY8DRXFYI2SAT9F1ZTQ6M" hidden="1">'[2]ZQZBC_PLN_01_06_N'!#REF!</definedName>
    <definedName name="BExY0ZS2FB9D4RDJMW9AWLJMT1RW" hidden="1">#REF!</definedName>
    <definedName name="BExY1GEZ4HW5ET0FN7DY4JCESJNX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2OMC5785XT8GFXDXBQS0YOGD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localSheetId="0" hidden="1">'[2]ZQBC_PLN_01_03_N'!#REF!</definedName>
    <definedName name="BExY416B1L8FDXKAGLCEYRXIK5SW" hidden="1">'[2]ZQBC_PLN_01_03_N'!#REF!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localSheetId="0" hidden="1">'[2]ZQZBC_REG_02_04'!#REF!</definedName>
    <definedName name="BExZJ2EUN2QYEYCC125J6Z9F8L6P" hidden="1">'[2]ZQZBC_REG_02_04'!#REF!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localSheetId="0" hidden="1">'[2]ZQBC_PLN_01_03_N'!#REF!</definedName>
    <definedName name="BExZM6NID0ZOO9RD3XD2AVUJ3D8K" hidden="1">'[2]ZQBC_PLN_01_03_N'!#REF!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RATI31OK1Q6AA3AKNVEGINSD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localSheetId="0" hidden="1">'[2]ZQZBC_REG_02_04'!#REF!</definedName>
    <definedName name="BExZZ618TR1LX4YZADZBJ5TO1S67" hidden="1">'[2]ZQZBC_REG_02_04'!#REF!</definedName>
    <definedName name="BExZZPTCGNBZIS7LIJMNMXGCAQDY" localSheetId="0" hidden="1">'[2]ZQBC_PLN_01_03_N'!#REF!</definedName>
    <definedName name="BExZZPTCGNBZIS7LIJMNMXGCAQDY" hidden="1">'[2]ZQBC_PLN_01_03_N'!#REF!</definedName>
    <definedName name="BExZZY7FU8FGRE49PGO6WOCZRTG8" hidden="1">#REF!</definedName>
    <definedName name="_xlnm.Print_Titles" localSheetId="0">'4.Pielikums'!$3:$4</definedName>
    <definedName name="SS" localSheetId="0" hidden="1">'[3]ZQBC_REG_02_08'!#REF!</definedName>
    <definedName name="SS" hidden="1">'[3]ZQBC_REG_02_08'!#REF!</definedName>
  </definedNames>
  <calcPr fullCalcOnLoad="1"/>
</workbook>
</file>

<file path=xl/sharedStrings.xml><?xml version="1.0" encoding="utf-8"?>
<sst xmlns="http://schemas.openxmlformats.org/spreadsheetml/2006/main" count="1864" uniqueCount="184">
  <si>
    <t>Dotācija no vispārējiem ieņēmumiem</t>
  </si>
  <si>
    <t>17000 - 21700</t>
  </si>
  <si>
    <t>Resursi izdevumu segšanai</t>
  </si>
  <si>
    <t>21100; 21200</t>
  </si>
  <si>
    <t xml:space="preserve">Ārvalstu finanšu palīdzība iestādes ieņēmumos </t>
  </si>
  <si>
    <t>Ārvalstu finanšu palīdzība atmaksām valsts pamatbudžetam</t>
  </si>
  <si>
    <t>Vispārējā kārtībā sadalāmā dotācija no vispārējiem ieņēmumiem</t>
  </si>
  <si>
    <t>Dotācija no vispārējiem ieņēmumiem atmaksām valsts pamatbudžetā</t>
  </si>
  <si>
    <t>1000 - 9000</t>
  </si>
  <si>
    <t>Izdevumi - kopā</t>
  </si>
  <si>
    <t>Uzturēšanas izdevumi</t>
  </si>
  <si>
    <t>1000 - 2000</t>
  </si>
  <si>
    <t>Kārtējie izdevumi</t>
  </si>
  <si>
    <t xml:space="preserve">Atlīdzība </t>
  </si>
  <si>
    <t xml:space="preserve">   Atalgojums</t>
  </si>
  <si>
    <t>Preces un pakalpojumi</t>
  </si>
  <si>
    <t>3000; 6000</t>
  </si>
  <si>
    <t>Subsīdijas, dotācijas un sociālie pabalsti</t>
  </si>
  <si>
    <t>Subsīdijas un dotācijas</t>
  </si>
  <si>
    <t>7600 - 7700</t>
  </si>
  <si>
    <t xml:space="preserve">Kārtējie maksājumi Eiropas Savienības budžetā un starptautiskā sadarbība </t>
  </si>
  <si>
    <t> Starptautiskā sadarbība</t>
  </si>
  <si>
    <t>7100 - 7500</t>
  </si>
  <si>
    <t>Uzturēšanas izdevumu transferti</t>
  </si>
  <si>
    <t>5000; 9000</t>
  </si>
  <si>
    <t>Kapitālie izdevumi</t>
  </si>
  <si>
    <t>Pamatkapitāla veidošana</t>
  </si>
  <si>
    <t>Kapitālo izdevumu transferti</t>
  </si>
  <si>
    <t>Valsts budžeta transferti kapitālajiem izdevumiem citiem budžetiem noteiktam mērķim</t>
  </si>
  <si>
    <t xml:space="preserve">Finansiālā bilance </t>
  </si>
  <si>
    <t>F 00 00 00 00</t>
  </si>
  <si>
    <t>Finansēšana</t>
  </si>
  <si>
    <t>F21 01 00 00</t>
  </si>
  <si>
    <t>Naudas līdzekļi</t>
  </si>
  <si>
    <t>F21 01 00 00 2</t>
  </si>
  <si>
    <t>Ārvalstu finanšu palīdzības naudas līdzekļu atlikumu izmaiņas palielinājums (-) vai samazinājums (+)</t>
  </si>
  <si>
    <t>1000 - 4000; 6000 - 7000</t>
  </si>
  <si>
    <t>Atmaksa valsts pamatbudžetā par veiktajiem kapitālajiem izdevumiem</t>
  </si>
  <si>
    <t>P0</t>
  </si>
  <si>
    <t>A300</t>
  </si>
  <si>
    <t>3.0.</t>
  </si>
  <si>
    <t xml:space="preserve">Ieņēmumi no maksas pakalpojumiem un citi pašu ieņēmumi </t>
  </si>
  <si>
    <t>A420</t>
  </si>
  <si>
    <t>4.2.</t>
  </si>
  <si>
    <t>A700</t>
  </si>
  <si>
    <t>7.0.</t>
  </si>
  <si>
    <t>B000</t>
  </si>
  <si>
    <t>B100</t>
  </si>
  <si>
    <t>1.0.</t>
  </si>
  <si>
    <t>B110</t>
  </si>
  <si>
    <t>1.1.</t>
  </si>
  <si>
    <t>B130</t>
  </si>
  <si>
    <t>1.3.</t>
  </si>
  <si>
    <t>B140</t>
  </si>
  <si>
    <t>1.4.</t>
  </si>
  <si>
    <t>B150</t>
  </si>
  <si>
    <t>1.5.</t>
  </si>
  <si>
    <t>Valsts budžeta uzturēšanas izdevumu transferti citiem budžetiem noteiktam mērķim</t>
  </si>
  <si>
    <t>Valsts budžeta uzturēšanas izdevumu transferti pašvaldībām noteiktam mērķim</t>
  </si>
  <si>
    <t>Pārējie valsts budžeta uzturēšanas izdevumu transferti citiem budžetiem</t>
  </si>
  <si>
    <t>Pārējie valsts budžeta uzturēšanas izdevumu transferti valsts budžeta daļēji finansētām atvasinātajām publiskajām personām un budžeta nefinansētajām iestādēm</t>
  </si>
  <si>
    <t>B200</t>
  </si>
  <si>
    <t>2.0.</t>
  </si>
  <si>
    <t>B210</t>
  </si>
  <si>
    <t>2.1.</t>
  </si>
  <si>
    <t>B220</t>
  </si>
  <si>
    <t>2.2.</t>
  </si>
  <si>
    <t xml:space="preserve">   Atmaksa valsts budžetā par veiktajiem kapitālajiem izdevumiem </t>
  </si>
  <si>
    <t>P1M</t>
  </si>
  <si>
    <t>F21 01 00 00 1</t>
  </si>
  <si>
    <t>Maksas pakalpojumu un citu pašu ieņēmumu naudas līdzekļu atlikumu izmaiņas palielinājums (-) vai samazinājums (+)</t>
  </si>
  <si>
    <t>1. Valsts pamatfunkciju īstenošana</t>
  </si>
  <si>
    <t>2. ES politiku instrumentu un pārējās ārvalstu finanšu palīdzības līdzfinansēto projektu un pasākumu īstenošana</t>
  </si>
  <si>
    <t>Grupas, apakšgr. kods</t>
  </si>
  <si>
    <t>Ieņēmumu, izdevumu, finansēšanas, funkcijas klasifikācijas kods</t>
  </si>
  <si>
    <t>Programmas/ apakšprogrammas nosaukums; klasifikācijas koda nosaukums</t>
  </si>
  <si>
    <t>0389</t>
  </si>
  <si>
    <t>17. SATIKSMES MINISTRIJA</t>
  </si>
  <si>
    <t>18000 - 21700;
22100 - 22300</t>
  </si>
  <si>
    <t>21300; 21400; 22100 - 22300</t>
  </si>
  <si>
    <t> Kārtējie maksājumi Eiropas Savienībass budžetā</t>
  </si>
  <si>
    <t xml:space="preserve"> Valsts budžeta kapitālo izdevumu transferti pašvaldībām Eiropas Savienības politiku instrumentu un pārējās ārvalstu finanšu palīdzības līdzfinansētajiem projektiem (pasākumiem)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</si>
  <si>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</si>
  <si>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</si>
  <si>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</si>
  <si>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</si>
  <si>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</si>
  <si>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</si>
  <si>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Valsts budžeta un pašvaldību budžetu transferti un mērķdotācijas kapitālajiem izdevumiem</t>
  </si>
  <si>
    <t>61.00.00 Kohēzijas fonda (KF) projektu un pasākumu īstenošana</t>
  </si>
  <si>
    <t>61.02.00 Atmaksas valsts pamatbudžetā par Kohēzijas foda (KF) finansējumu (2007 - 2013)</t>
  </si>
  <si>
    <t xml:space="preserve">61.09.00  Kohēzijas fonda (KF) finansētie ierobežotās atlases projekti (2007 - 2013) </t>
  </si>
  <si>
    <t>62.00.00 Eiropas Reģionālās attīstības fonda (ERAF) projektu un pasākumu īstenošana</t>
  </si>
  <si>
    <t>62.02.00 Atmaksas valsts pamatbudžetā par Eiropas Reģionālās attīstības fonda (ERAF) finansējumu (2007-2013)</t>
  </si>
  <si>
    <t>62.07.00 Eiropas Reģionālās attīstības fonda (ERAF) finansētie atklātās atlases pašvaldību tranzītielu sakārtošanas projekti (2007 - 2013)</t>
  </si>
  <si>
    <t>62.08.00  Eiropas Reģionālās attīstības fonda (ERAF) finansētie ierobežotās atlases publiskā transporta attīstības projekti (2007 - 2013)</t>
  </si>
  <si>
    <t>70.00.00 Citu Eiropas Savienības politiku instrumentu projektu un pasākumu īstenošana</t>
  </si>
  <si>
    <t>Valsts budžeta kapitālo izdevumu transferti pašvaldībām noteiktam mērķim</t>
  </si>
  <si>
    <t>Kopā ar izmaiņām</t>
  </si>
  <si>
    <t>Valsts budžeta uztyrēšanas izdevumu transferti</t>
  </si>
  <si>
    <t>Valsts budžeta uzturēšanas izdevumu transferti no valsts pamatbudžeta uz valsts pamatbudžetu</t>
  </si>
  <si>
    <t>Pārējie valsts budžeta uzturēšanas izdevumu transferti no valsts pamatbudžeta uz valsts pamatbudžetu</t>
  </si>
  <si>
    <t>31.06.00 Dotācija zaudējumu segšanai sabiedriskā transporta pakalpojumu sniedzējiem</t>
  </si>
  <si>
    <t>A500</t>
  </si>
  <si>
    <t>5.0.</t>
  </si>
  <si>
    <t>17000; 180000; 19000</t>
  </si>
  <si>
    <t>Trnasferti</t>
  </si>
  <si>
    <t>A510</t>
  </si>
  <si>
    <t>Valsts budžeta transferti</t>
  </si>
  <si>
    <t>Valsts pamatbudžeta savstarpējie transfert</t>
  </si>
  <si>
    <t>Valsts pamatbudžeta iestāžu sa;nemtie transferti no valsts pamatbudžeta</t>
  </si>
  <si>
    <t>Valsts pamatbudžeta iestāžu saņemtie transferti no ārvalstu finanšu palīdzība līdzekļiem</t>
  </si>
  <si>
    <t>04.00.00 Ārkārtas situāciju valsts elektronisko sakaru tīkla izveide un uzturēšana</t>
  </si>
  <si>
    <t>31.07.00 Dotācija sabiedriskā transporta pakalpojumu sniedzējiem ar braukšanas maksas atvieglojumiem saistīto zaudējumu segšanai</t>
  </si>
  <si>
    <t>60.06.00 Eiropas transporta infrastruktūras projekti</t>
  </si>
  <si>
    <t>70.06.00 Latvijas pārstāvju ceļa izdevumu kompensācija, dodoties uz Eiropas Savienības Padomes darba grupu sanāksmēm un Padomes sanāksmēm</t>
  </si>
  <si>
    <t>97.00.00 Nozaru vadība un politiku plānošana</t>
  </si>
  <si>
    <t>euro</t>
  </si>
  <si>
    <t>61.10.00 Kohēzijas fonda (KF) finansētie ierobežotās atlases VAS "Latvijas valsts ceļi" realizētie projekti (2014 - 2020)</t>
  </si>
  <si>
    <t>31.04.00 Maksa par dzelzceļa infrastruktūras lietošanu</t>
  </si>
  <si>
    <t>44.00.00 Aviācijas drošības, glābšanas un medicīniskās palīdzības funkciju nodrošināšana starptautiskajā lidostā "Rīga"</t>
  </si>
  <si>
    <t>45.00.00 Ostu publiskās lietošanas infrastruktūras attīstība</t>
  </si>
  <si>
    <t>60.00.00 Eiropas transporta, telekomunikāciju un enerģijas infrastruktūras tīklu un Eiropas infrastruktūras savienošanas instrumenta (CEF) līdzfinansēto projektu un pasākumu īstenošana</t>
  </si>
  <si>
    <t>62.11.00 Eiropas Reģionālās attīstības fonda (ERAF) finansētie ierobežotās atlases VAS "Latvijas valsts ceļi" realizētie projekti (2014 - 2020)</t>
  </si>
  <si>
    <t>69.00.00  Mērķa “Eiropas teritoriālā sadarbība” pārrobežu sadarbības programmu, projektu un pasākumu īstenošana</t>
  </si>
  <si>
    <t>F50 01 00 00</t>
  </si>
  <si>
    <t>Akcijas un cita līdzdalība komersantu pašu kapitālā</t>
  </si>
  <si>
    <t>05.00.00 Starptautiskās kravu loģistikas un ostu informācijas sistēmas uzturēšana</t>
  </si>
  <si>
    <t>[17000 - 21700] - [1000 - 9000]</t>
  </si>
  <si>
    <t>Valsts budžeta uzturēšanas izdevumu transferti no valsts pamatbudžeta dotācijas no vispārējiem ieņēmumiem uz valsts pamatbudžetu</t>
  </si>
  <si>
    <t> Atmaksa valsts pamatbudžetā par veiktajiem uzturēšanas izdevumiem</t>
  </si>
  <si>
    <t>Valsts budžeta uzturēšanas izdevumu transferti</t>
  </si>
  <si>
    <t>31.08.00 Transferts plānošanas reģioniem sabiedriskā transporta pakalpojumu funkciju veikšanai</t>
  </si>
  <si>
    <t>Progr./ apakšprogr. kods; SAP 
klasif.kods</t>
  </si>
  <si>
    <t>Valsts pamatbudžeta ieņēmumu un izdevumu atšifrējums pa programmām un apakšprogrammām 2016.gadā</t>
  </si>
  <si>
    <t>Likums "Par valsts budžetu 2016.gadam" Saeimā pieņemts
30.11.2015.</t>
  </si>
  <si>
    <t>02.00.00 Kompensācijas par abonētās preses piegādi un saistību izpildi</t>
  </si>
  <si>
    <t>60.07.00 Eiropas transporta infrastruktūras projekti (2014-2020)</t>
  </si>
  <si>
    <t>62.20.00 Tehniskā palīdzība Eiropas Reģionālās attīstības fonda (ERAF) apgūšanai (2014 - 2020)</t>
  </si>
  <si>
    <t>63.20.00 Tehniskā Sociālā fonda (ESF) apgūšanai (2014 - 2020)</t>
  </si>
  <si>
    <t>63.00.00 Eiropas Sociālā fonda (ESF) projektu un pasākumu īstenošana</t>
  </si>
  <si>
    <t>69.20.00  Atmaksas valsts pamatbudžetā par mērķa “Eiropas teritoriālā sadarbība” finansējumu (2014–2020)</t>
  </si>
  <si>
    <t>69.07.00  Mērķa "Eiropas teritoriālā sadarbība" VAS "Latvijas valsts ceļi" realizētie projekti (2014 - 2020)</t>
  </si>
  <si>
    <t>FM 27.01.2016. rīk. Nr. 42
(60.07; 62.20: 63.20)</t>
  </si>
  <si>
    <t>FM 09.02.2016. rīk. Nr. 75
(69.07)</t>
  </si>
  <si>
    <t>99.00.00 Līdzekļu neparedzētiem gadījumiem izlietojums</t>
  </si>
  <si>
    <t>FM 09.03.2016. rīk. Nr. 114
(97.00 - spec.atašeji Ķīnā un Kazahstānāg.)</t>
  </si>
  <si>
    <t>FM 15.02.2016. rīk. Nr. 84
(99.00 - Transporta ministru sanāksmes organizēšai)</t>
  </si>
  <si>
    <t xml:space="preserve">FM 11.03.2016. rīk. Nr. 119
(99.00 - Pabalsti un kompensācijas ministra birojam) </t>
  </si>
  <si>
    <t xml:space="preserve">FM 17.03.2016. rīk. Nr. 132
(61.09; 62.07; 62.08) </t>
  </si>
  <si>
    <t xml:space="preserve">FM 31.03.2016. rīk. Nr. 151
(05.00) </t>
  </si>
  <si>
    <t>B240</t>
  </si>
  <si>
    <t>Valsts budžeta kapitālo izdevumu transferti</t>
  </si>
  <si>
    <t>Valsts budžeta kapitālo izdevumu transferti no valsts pamatbudžeta uz valsts pamatbudžetu</t>
  </si>
  <si>
    <t>Valsts budžeta kapitālo izdevumu transferti no valsts pamatbudžeta dotācijas no vispārējiem ieņēmumiem uz valsts pamatbudžetu</t>
  </si>
  <si>
    <t xml:space="preserve">FM 07.04.2016. rīk. Nr. 171
(61.09) </t>
  </si>
  <si>
    <t xml:space="preserve">FM 07.04.2016. rīk. Nr. 172
(61.09; 62.08) </t>
  </si>
  <si>
    <t xml:space="preserve">FM 08.04.2016. rīk. Nr. 175
(60.07; 60.20) </t>
  </si>
  <si>
    <t xml:space="preserve">FM 18.04.2016. rīk. Nr. 181
(60.06) </t>
  </si>
  <si>
    <t xml:space="preserve">FM 29.04.2016. rīk. Nr. 205
(23.06) </t>
  </si>
  <si>
    <t xml:space="preserve">FM 27.04.2016. rīk. Nr. 199
(48.00 - Air Baltic) </t>
  </si>
  <si>
    <t>48.00.00 AS "Air Baltic Corporation" pamatkapitāla palielināšana</t>
  </si>
  <si>
    <t xml:space="preserve">FM 19.05.2016. rīk. Nr. 234
(62.12) </t>
  </si>
  <si>
    <t>62.12.00 Eiropas Reģionālās attīstības fonda (ERAF) finansētie elektrotransportlīdzekļu (ETL) projekti (2014 - 2020)</t>
  </si>
  <si>
    <t>FM 16.06.2016. rīk. Nr. 275
(60.06)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</si>
  <si>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</si>
  <si>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FM 29.06.2016. rīk. Nr. 288
(97.00 - RB Rail kapitāldaļas )</t>
  </si>
  <si>
    <t>FM 24.05.2016. rīk. Nr. 237
(99.00 - Transporta ministru sanāksmes organizēšanai)</t>
  </si>
  <si>
    <t>FM 01.07.2016. rīk. Nr. 292
(99.00 - Transporta ministru sanāksmes organizēšanai)</t>
  </si>
  <si>
    <t>FM 07.07.2016. rīk. Nr. 301
(62.11)</t>
  </si>
  <si>
    <t>FM 15.08.2016. rīk. Nr. 393
(61.10; 62.11)</t>
  </si>
  <si>
    <t>60.20.00 Tehniskā palīdzība Eiropas transporta, telekomunikāciju un enerģijas infrastruktūras tīklu un Eiropas infrastruktūras savienošanas instrumenta (CEF) apgūšanai (2014-2020)</t>
  </si>
  <si>
    <t>FM 22.01.2016. rīk. Nr. 30
(60.06; 60.20; 70.06)</t>
  </si>
  <si>
    <t>FM 03.10.2016. rīk. Nr. 482
(60.07)</t>
  </si>
  <si>
    <t>FM 20.10.2016. rīk. Nr. 516
(99.00 - Pasažieru vilciens)</t>
  </si>
  <si>
    <t>FM 24.10.2016. rīk. Nr. 526
(60.20; 62.20)</t>
  </si>
  <si>
    <t>FM 04.11.2016. rīk. Nr. 548
(99.00 - Latvijas pasts)</t>
  </si>
  <si>
    <t>FM 29.11.2016. rīk. Nr. 574
(23.04; 23.06)</t>
  </si>
  <si>
    <t>FM 22.11.2016. rīk. Nr. 566
(uz 80.00 - 61.10; 62.12; 62.20)</t>
  </si>
  <si>
    <t>FM 05.12.2016. rīk. Nr. 583
(61.10; 62.11)</t>
  </si>
  <si>
    <t>FM 08.12.2016. rīk. Nr. 589
(31.04)</t>
  </si>
  <si>
    <t>FM 08.12.2016. rīk. Nr.601
(99.00 - Mulitmēdiji Kabulas PU)</t>
  </si>
  <si>
    <t>FM 19.12.2016. rīk. Nr. 635
(99.00 - Pasažieru vilciens)</t>
  </si>
  <si>
    <t>FM 19.12.2016. rīk. Nr. 632
(60.20; 62.12: 62.20)</t>
  </si>
</sst>
</file>

<file path=xl/styles.xml><?xml version="1.0" encoding="utf-8"?>
<styleSheet xmlns="http://schemas.openxmlformats.org/spreadsheetml/2006/main">
  <numFmts count="6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.00\ &quot;LVL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;\-\ #,##0"/>
    <numFmt numFmtId="182" formatCode="#,##0.00\ &quot;LVL&quot;;\-\ #,##0.00\ &quot;LVL&quot;"/>
    <numFmt numFmtId="183" formatCode="#,##0\ &quot;LVL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00000"/>
    <numFmt numFmtId="189" formatCode="00000"/>
    <numFmt numFmtId="190" formatCode="00.000"/>
    <numFmt numFmtId="191" formatCode="0.0"/>
    <numFmt numFmtId="192" formatCode="0.000"/>
    <numFmt numFmtId="193" formatCode="#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#,###"/>
    <numFmt numFmtId="199" formatCode="#,##0\ &quot;Ls&quot;;\-#,##0\ &quot;Ls&quot;"/>
    <numFmt numFmtId="200" formatCode="#,##0\ &quot;Ls&quot;;[Red]\-#,##0\ &quot;Ls&quot;"/>
    <numFmt numFmtId="201" formatCode="#,##0.00\ &quot;Ls&quot;;\-#,##0.00\ &quot;Ls&quot;"/>
    <numFmt numFmtId="202" formatCode="#,##0.00\ &quot;Ls&quot;;[Red]\-#,##0.00\ &quot;Ls&quot;"/>
    <numFmt numFmtId="203" formatCode="0.0%"/>
    <numFmt numFmtId="204" formatCode="_-* #,##0.0\ _L_s_-;\-* #,##0.0\ _L_s_-;_-* &quot;-&quot;?\ _L_s_-;_-@_-"/>
    <numFmt numFmtId="205" formatCode="0.000%"/>
    <numFmt numFmtId="206" formatCode="0.0000%"/>
    <numFmt numFmtId="207" formatCode="#,##0.0"/>
    <numFmt numFmtId="208" formatCode="##,###,##0.00"/>
    <numFmt numFmtId="209" formatCode="_(&quot;$&quot;* #,##0.000_);_(&quot;$&quot;* \(#,##0.000\);_(&quot;$&quot;* &quot;-&quot;??_);_(@_)"/>
    <numFmt numFmtId="210" formatCode="0.0#"/>
    <numFmt numFmtId="211" formatCode="[$-426]dddd\,\ yyyy&quot;. gada &quot;d\.\ mmmm"/>
    <numFmt numFmtId="212" formatCode="#,###.0"/>
    <numFmt numFmtId="213" formatCode="&quot;Ls&quot;\ #,##0.00"/>
    <numFmt numFmtId="214" formatCode="_(* #,##0_);_(* \(#,##0\);_(* &quot;-&quot;??_);_(@_)"/>
    <numFmt numFmtId="215" formatCode="#,##0[$₮-450]"/>
    <numFmt numFmtId="216" formatCode="#,##0.000"/>
    <numFmt numFmtId="217" formatCode="#,##0.0000"/>
    <numFmt numFmtId="218" formatCode="#,##0.00000"/>
    <numFmt numFmtId="219" formatCode="#,##0.000000"/>
    <numFmt numFmtId="220" formatCode="#,##0.0000000"/>
    <numFmt numFmtId="221" formatCode="#,##0.00000000"/>
    <numFmt numFmtId="222" formatCode="#,##0.000000000"/>
  </numFmts>
  <fonts count="56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sz val="11"/>
      <color indexed="16"/>
      <name val="Calibri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53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0"/>
      <color indexed="2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BaltOptima"/>
      <family val="0"/>
    </font>
    <font>
      <sz val="10"/>
      <name val="BaltHelvetica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3" fillId="39" borderId="0" applyNumberFormat="0" applyBorder="0" applyAlignment="0" applyProtection="0"/>
    <xf numFmtId="0" fontId="5" fillId="13" borderId="1" applyNumberFormat="0" applyAlignment="0" applyProtection="0"/>
    <xf numFmtId="187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0" borderId="1" applyNumberFormat="0" applyAlignment="0" applyProtection="0"/>
    <xf numFmtId="0" fontId="9" fillId="31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191" fontId="11" fillId="0" borderId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39" borderId="1" applyNumberFormat="0" applyAlignment="0" applyProtection="0"/>
    <xf numFmtId="0" fontId="21" fillId="13" borderId="6" applyNumberFormat="0" applyAlignment="0" applyProtection="0"/>
    <xf numFmtId="192" fontId="11" fillId="12" borderId="0">
      <alignment/>
      <protection/>
    </xf>
    <xf numFmtId="0" fontId="22" fillId="0" borderId="7" applyNumberFormat="0" applyFill="0" applyAlignment="0" applyProtection="0"/>
    <xf numFmtId="0" fontId="23" fillId="45" borderId="0" applyNumberFormat="0" applyBorder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29" fillId="40" borderId="6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1" fillId="0" borderId="0">
      <alignment/>
      <protection/>
    </xf>
    <xf numFmtId="0" fontId="12" fillId="0" borderId="0" applyNumberFormat="0" applyFill="0" applyBorder="0" applyAlignment="0" applyProtection="0"/>
    <xf numFmtId="0" fontId="3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11" fillId="17" borderId="0" applyBorder="0" applyProtection="0">
      <alignment/>
    </xf>
    <xf numFmtId="0" fontId="0" fillId="12" borderId="9" applyNumberFormat="0" applyFont="0" applyAlignment="0" applyProtection="0"/>
    <xf numFmtId="0" fontId="31" fillId="0" borderId="8" applyNumberFormat="0" applyFill="0" applyAlignment="0" applyProtection="0"/>
    <xf numFmtId="4" fontId="22" fillId="47" borderId="10" applyNumberFormat="0" applyProtection="0">
      <alignment vertical="center"/>
    </xf>
    <xf numFmtId="4" fontId="32" fillId="47" borderId="10" applyNumberFormat="0" applyProtection="0">
      <alignment vertical="center"/>
    </xf>
    <xf numFmtId="4" fontId="22" fillId="47" borderId="10" applyNumberFormat="0" applyProtection="0">
      <alignment horizontal="left" vertical="center" indent="1"/>
    </xf>
    <xf numFmtId="0" fontId="22" fillId="47" borderId="10" applyNumberFormat="0" applyProtection="0">
      <alignment horizontal="left" vertical="top" indent="1"/>
    </xf>
    <xf numFmtId="4" fontId="33" fillId="10" borderId="0" applyNumberFormat="0" applyProtection="0">
      <alignment horizontal="left" vertical="center" indent="1"/>
    </xf>
    <xf numFmtId="4" fontId="2" fillId="5" borderId="10" applyNumberFormat="0" applyProtection="0">
      <alignment horizontal="right" vertical="center"/>
    </xf>
    <xf numFmtId="4" fontId="2" fillId="11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18" borderId="10" applyNumberFormat="0" applyProtection="0">
      <alignment horizontal="right" vertical="center"/>
    </xf>
    <xf numFmtId="4" fontId="2" fillId="23" borderId="10" applyNumberFormat="0" applyProtection="0">
      <alignment horizontal="right" vertical="center"/>
    </xf>
    <xf numFmtId="4" fontId="2" fillId="48" borderId="10" applyNumberFormat="0" applyProtection="0">
      <alignment horizontal="right" vertical="center"/>
    </xf>
    <xf numFmtId="4" fontId="2" fillId="15" borderId="10" applyNumberFormat="0" applyProtection="0">
      <alignment horizontal="right" vertical="center"/>
    </xf>
    <xf numFmtId="4" fontId="2" fillId="45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2" fillId="49" borderId="11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4" fillId="19" borderId="0" applyNumberFormat="0" applyProtection="0">
      <alignment horizontal="left" vertical="center" indent="1"/>
    </xf>
    <xf numFmtId="4" fontId="2" fillId="10" borderId="10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10" borderId="0" applyNumberFormat="0" applyProtection="0">
      <alignment horizontal="left" vertical="center" indent="1"/>
    </xf>
    <xf numFmtId="0" fontId="35" fillId="0" borderId="0" applyNumberFormat="0" applyProtection="0">
      <alignment horizontal="left" vertical="center" wrapText="1" indent="1" shrinkToFit="1"/>
    </xf>
    <xf numFmtId="0" fontId="0" fillId="19" borderId="10" applyNumberFormat="0" applyProtection="0">
      <alignment horizontal="left" vertical="top" indent="1"/>
    </xf>
    <xf numFmtId="0" fontId="35" fillId="0" borderId="0" applyNumberFormat="0" applyProtection="0">
      <alignment horizontal="left" wrapText="1" indent="1" shrinkToFit="1"/>
    </xf>
    <xf numFmtId="0" fontId="0" fillId="10" borderId="10" applyNumberFormat="0" applyProtection="0">
      <alignment horizontal="left" vertical="top" indent="1"/>
    </xf>
    <xf numFmtId="0" fontId="35" fillId="0" borderId="0" applyNumberFormat="0" applyProtection="0">
      <alignment horizontal="left" vertical="center" wrapText="1" indent="1" shrinkToFit="1"/>
    </xf>
    <xf numFmtId="0" fontId="0" fillId="14" borderId="10" applyNumberFormat="0" applyProtection="0">
      <alignment horizontal="left" vertical="top" indent="1"/>
    </xf>
    <xf numFmtId="0" fontId="35" fillId="0" borderId="0" applyNumberFormat="0" applyProtection="0">
      <alignment horizontal="left" vertical="center" wrapText="1" indent="1" shrinkToFit="1"/>
    </xf>
    <xf numFmtId="0" fontId="0" fillId="50" borderId="10" applyNumberFormat="0" applyProtection="0">
      <alignment horizontal="left" vertical="top" indent="1"/>
    </xf>
    <xf numFmtId="0" fontId="0" fillId="13" borderId="12" applyNumberFormat="0">
      <alignment/>
      <protection locked="0"/>
    </xf>
    <xf numFmtId="4" fontId="2" fillId="12" borderId="10" applyNumberFormat="0" applyProtection="0">
      <alignment vertical="center"/>
    </xf>
    <xf numFmtId="4" fontId="36" fillId="12" borderId="10" applyNumberFormat="0" applyProtection="0">
      <alignment vertical="center"/>
    </xf>
    <xf numFmtId="4" fontId="2" fillId="12" borderId="10" applyNumberFormat="0" applyProtection="0">
      <alignment horizontal="left" vertical="center" indent="1"/>
    </xf>
    <xf numFmtId="0" fontId="2" fillId="12" borderId="10" applyNumberFormat="0" applyProtection="0">
      <alignment horizontal="left" vertical="top" indent="1"/>
    </xf>
    <xf numFmtId="4" fontId="37" fillId="0" borderId="0" applyNumberFormat="0" applyProtection="0">
      <alignment horizontal="right" wrapText="1" shrinkToFit="1"/>
    </xf>
    <xf numFmtId="4" fontId="36" fillId="50" borderId="10" applyNumberFormat="0" applyProtection="0">
      <alignment horizontal="right" vertical="center"/>
    </xf>
    <xf numFmtId="4" fontId="37" fillId="0" borderId="0" applyNumberFormat="0" applyProtection="0">
      <alignment horizontal="left" wrapText="1" indent="1" shrinkToFit="1"/>
    </xf>
    <xf numFmtId="0" fontId="2" fillId="10" borderId="10" applyNumberFormat="0" applyProtection="0">
      <alignment horizontal="left" vertical="top" indent="1"/>
    </xf>
    <xf numFmtId="4" fontId="38" fillId="51" borderId="0" applyNumberFormat="0" applyProtection="0">
      <alignment horizontal="left" vertical="center" indent="1"/>
    </xf>
    <xf numFmtId="4" fontId="7" fillId="50" borderId="10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13" applyNumberFormat="0" applyFill="0" applyAlignment="0" applyProtection="0"/>
    <xf numFmtId="191" fontId="11" fillId="20" borderId="0" applyBorder="0" applyProtection="0">
      <alignment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35" fillId="0" borderId="0" xfId="123" applyNumberFormat="1" applyFont="1" applyFill="1" applyAlignment="1">
      <alignment vertical="center"/>
      <protection/>
    </xf>
    <xf numFmtId="3" fontId="35" fillId="0" borderId="0" xfId="123" applyNumberFormat="1" applyFont="1" applyFill="1" applyAlignment="1">
      <alignment horizontal="center" vertical="center"/>
      <protection/>
    </xf>
    <xf numFmtId="3" fontId="35" fillId="0" borderId="0" xfId="120" applyNumberFormat="1" applyFont="1" applyFill="1">
      <alignment/>
      <protection/>
    </xf>
    <xf numFmtId="0" fontId="35" fillId="0" borderId="0" xfId="122" applyFont="1" applyAlignment="1">
      <alignment horizontal="centerContinuous" vertical="center" wrapText="1"/>
      <protection/>
    </xf>
    <xf numFmtId="0" fontId="35" fillId="0" borderId="0" xfId="122" applyFont="1" applyAlignment="1">
      <alignment vertical="center"/>
      <protection/>
    </xf>
    <xf numFmtId="0" fontId="49" fillId="0" borderId="12" xfId="122" applyFont="1" applyBorder="1" applyAlignment="1">
      <alignment horizontal="center" vertical="center" wrapText="1"/>
      <protection/>
    </xf>
    <xf numFmtId="193" fontId="49" fillId="0" borderId="12" xfId="122" applyNumberFormat="1" applyFont="1" applyBorder="1" applyAlignment="1">
      <alignment horizontal="center" vertical="center" wrapText="1"/>
      <protection/>
    </xf>
    <xf numFmtId="0" fontId="46" fillId="6" borderId="17" xfId="129" applyFont="1" applyFill="1" applyBorder="1" applyAlignment="1">
      <alignment vertical="center" wrapText="1"/>
      <protection/>
    </xf>
    <xf numFmtId="3" fontId="46" fillId="0" borderId="0" xfId="123" applyNumberFormat="1" applyFont="1" applyFill="1" applyAlignment="1">
      <alignment vertical="center"/>
      <protection/>
    </xf>
    <xf numFmtId="0" fontId="46" fillId="0" borderId="17" xfId="129" applyFont="1" applyFill="1" applyBorder="1" applyAlignment="1">
      <alignment vertical="center" wrapText="1"/>
      <protection/>
    </xf>
    <xf numFmtId="3" fontId="46" fillId="0" borderId="17" xfId="123" applyNumberFormat="1" applyFont="1" applyFill="1" applyBorder="1" applyAlignment="1">
      <alignment horizontal="right" vertical="center"/>
      <protection/>
    </xf>
    <xf numFmtId="0" fontId="35" fillId="0" borderId="17" xfId="129" applyFont="1" applyFill="1" applyBorder="1" applyAlignment="1">
      <alignment vertical="center" wrapText="1"/>
      <protection/>
    </xf>
    <xf numFmtId="3" fontId="35" fillId="0" borderId="17" xfId="123" applyNumberFormat="1" applyFont="1" applyFill="1" applyBorder="1" applyAlignment="1">
      <alignment horizontal="right" vertical="center"/>
      <protection/>
    </xf>
    <xf numFmtId="0" fontId="46" fillId="0" borderId="17" xfId="129" applyFont="1" applyFill="1" applyBorder="1" applyAlignment="1">
      <alignment horizontal="left" vertical="center" wrapText="1"/>
      <protection/>
    </xf>
    <xf numFmtId="0" fontId="35" fillId="0" borderId="17" xfId="129" applyFont="1" applyFill="1" applyBorder="1" applyAlignment="1">
      <alignment horizontal="left" vertical="center" wrapText="1"/>
      <protection/>
    </xf>
    <xf numFmtId="0" fontId="35" fillId="0" borderId="17" xfId="129" applyNumberFormat="1" applyFont="1" applyFill="1" applyBorder="1" applyAlignment="1">
      <alignment vertical="center"/>
      <protection/>
    </xf>
    <xf numFmtId="0" fontId="35" fillId="0" borderId="17" xfId="129" applyNumberFormat="1" applyFont="1" applyFill="1" applyBorder="1" applyAlignment="1">
      <alignment horizontal="center" vertical="center"/>
      <protection/>
    </xf>
    <xf numFmtId="0" fontId="46" fillId="0" borderId="17" xfId="129" applyFont="1" applyFill="1" applyBorder="1" applyAlignment="1">
      <alignment vertical="center"/>
      <protection/>
    </xf>
    <xf numFmtId="0" fontId="46" fillId="0" borderId="17" xfId="129" applyFont="1" applyFill="1" applyBorder="1" applyAlignment="1">
      <alignment horizontal="center" vertical="center"/>
      <protection/>
    </xf>
    <xf numFmtId="0" fontId="35" fillId="0" borderId="17" xfId="129" applyFont="1" applyFill="1" applyBorder="1" applyAlignment="1">
      <alignment vertical="center"/>
      <protection/>
    </xf>
    <xf numFmtId="0" fontId="35" fillId="0" borderId="17" xfId="129" applyFont="1" applyFill="1" applyBorder="1" applyAlignment="1">
      <alignment horizontal="center" vertical="center"/>
      <protection/>
    </xf>
    <xf numFmtId="0" fontId="35" fillId="0" borderId="17" xfId="129" applyNumberFormat="1" applyFont="1" applyFill="1" applyBorder="1" applyAlignment="1">
      <alignment horizontal="right" vertical="center" wrapText="1"/>
      <protection/>
    </xf>
    <xf numFmtId="0" fontId="35" fillId="0" borderId="17" xfId="129" applyNumberFormat="1" applyFont="1" applyFill="1" applyBorder="1" applyAlignment="1">
      <alignment horizontal="left" vertical="center"/>
      <protection/>
    </xf>
    <xf numFmtId="0" fontId="35" fillId="0" borderId="17" xfId="129" applyNumberFormat="1" applyFont="1" applyFill="1" applyBorder="1" applyAlignment="1">
      <alignment horizontal="left" vertical="center" wrapText="1"/>
      <protection/>
    </xf>
    <xf numFmtId="0" fontId="35" fillId="0" borderId="17" xfId="129" applyNumberFormat="1" applyFont="1" applyFill="1" applyBorder="1" applyAlignment="1">
      <alignment horizontal="center" vertical="center" wrapText="1"/>
      <protection/>
    </xf>
    <xf numFmtId="0" fontId="35" fillId="0" borderId="17" xfId="121" applyNumberFormat="1" applyFont="1" applyFill="1" applyBorder="1" applyAlignment="1">
      <alignment horizontal="center" vertical="center" wrapText="1"/>
      <protection/>
    </xf>
    <xf numFmtId="0" fontId="35" fillId="0" borderId="17" xfId="129" applyFont="1" applyFill="1" applyBorder="1" applyAlignment="1">
      <alignment horizontal="center" vertical="center" wrapText="1"/>
      <protection/>
    </xf>
    <xf numFmtId="0" fontId="46" fillId="0" borderId="17" xfId="129" applyFont="1" applyFill="1" applyBorder="1" applyAlignment="1">
      <alignment horizontal="left" vertical="center"/>
      <protection/>
    </xf>
    <xf numFmtId="0" fontId="35" fillId="0" borderId="17" xfId="123" applyFont="1" applyFill="1" applyBorder="1" applyAlignment="1">
      <alignment horizontal="left" vertical="center" wrapText="1"/>
      <protection/>
    </xf>
    <xf numFmtId="0" fontId="52" fillId="0" borderId="12" xfId="129" applyFont="1" applyBorder="1" applyAlignment="1">
      <alignment horizontal="center" vertical="center" wrapText="1"/>
      <protection/>
    </xf>
    <xf numFmtId="3" fontId="52" fillId="0" borderId="12" xfId="122" applyNumberFormat="1" applyFont="1" applyBorder="1" applyAlignment="1">
      <alignment horizontal="center" vertical="center" wrapText="1"/>
      <protection/>
    </xf>
    <xf numFmtId="0" fontId="47" fillId="0" borderId="0" xfId="122" applyFont="1" applyAlignment="1">
      <alignment vertical="center"/>
      <protection/>
    </xf>
    <xf numFmtId="0" fontId="46" fillId="6" borderId="17" xfId="129" applyFont="1" applyFill="1" applyBorder="1" applyAlignment="1">
      <alignment vertical="center"/>
      <protection/>
    </xf>
    <xf numFmtId="0" fontId="46" fillId="6" borderId="17" xfId="129" applyFont="1" applyFill="1" applyBorder="1" applyAlignment="1">
      <alignment horizontal="center" vertical="center"/>
      <protection/>
    </xf>
    <xf numFmtId="3" fontId="46" fillId="6" borderId="17" xfId="123" applyNumberFormat="1" applyFont="1" applyFill="1" applyBorder="1" applyAlignment="1">
      <alignment horizontal="right" vertical="center"/>
      <protection/>
    </xf>
    <xf numFmtId="0" fontId="46" fillId="0" borderId="17" xfId="129" applyFont="1" applyFill="1" applyBorder="1" applyAlignment="1">
      <alignment horizontal="center" vertical="center" wrapText="1"/>
      <protection/>
    </xf>
    <xf numFmtId="0" fontId="35" fillId="0" borderId="17" xfId="129" applyFont="1" applyFill="1" applyBorder="1" applyAlignment="1">
      <alignment horizontal="right" vertical="center" wrapText="1"/>
      <protection/>
    </xf>
    <xf numFmtId="0" fontId="35" fillId="0" borderId="17" xfId="129" applyFont="1" applyFill="1" applyBorder="1" applyAlignment="1">
      <alignment horizontal="left" vertical="center"/>
      <protection/>
    </xf>
    <xf numFmtId="0" fontId="35" fillId="0" borderId="17" xfId="129" applyNumberFormat="1" applyFont="1" applyFill="1" applyBorder="1" applyAlignment="1">
      <alignment horizontal="right" vertical="center"/>
      <protection/>
    </xf>
    <xf numFmtId="0" fontId="35" fillId="0" borderId="17" xfId="123" applyFont="1" applyFill="1" applyBorder="1" applyAlignment="1">
      <alignment horizontal="center" vertical="center" wrapText="1"/>
      <protection/>
    </xf>
    <xf numFmtId="0" fontId="46" fillId="0" borderId="17" xfId="123" applyNumberFormat="1" applyFont="1" applyFill="1" applyBorder="1" applyAlignment="1">
      <alignment horizontal="left" vertical="center" wrapText="1"/>
      <protection/>
    </xf>
    <xf numFmtId="0" fontId="46" fillId="0" borderId="17" xfId="123" applyNumberFormat="1" applyFont="1" applyFill="1" applyBorder="1" applyAlignment="1">
      <alignment horizontal="center" vertical="center" wrapText="1"/>
      <protection/>
    </xf>
    <xf numFmtId="3" fontId="46" fillId="0" borderId="17" xfId="123" applyNumberFormat="1" applyFont="1" applyBorder="1" applyAlignment="1">
      <alignment horizontal="right" vertical="center"/>
      <protection/>
    </xf>
    <xf numFmtId="3" fontId="35" fillId="0" borderId="17" xfId="123" applyNumberFormat="1" applyFont="1" applyBorder="1" applyAlignment="1">
      <alignment horizontal="right" vertical="center"/>
      <protection/>
    </xf>
    <xf numFmtId="0" fontId="35" fillId="0" borderId="18" xfId="129" applyFont="1" applyFill="1" applyBorder="1" applyAlignment="1">
      <alignment vertical="center"/>
      <protection/>
    </xf>
    <xf numFmtId="3" fontId="35" fillId="47" borderId="19" xfId="123" applyNumberFormat="1" applyFont="1" applyFill="1" applyBorder="1" applyAlignment="1">
      <alignment vertical="center"/>
      <protection/>
    </xf>
    <xf numFmtId="3" fontId="35" fillId="47" borderId="18" xfId="123" applyNumberFormat="1" applyFont="1" applyFill="1" applyBorder="1" applyAlignment="1">
      <alignment horizontal="center" vertical="center" wrapText="1" shrinkToFit="1"/>
      <protection/>
    </xf>
    <xf numFmtId="3" fontId="46" fillId="47" borderId="20" xfId="123" applyNumberFormat="1" applyFont="1" applyFill="1" applyBorder="1" applyAlignment="1">
      <alignment horizontal="center" vertical="center" wrapText="1"/>
      <protection/>
    </xf>
    <xf numFmtId="3" fontId="35" fillId="47" borderId="17" xfId="123" applyNumberFormat="1" applyFont="1" applyFill="1" applyBorder="1" applyAlignment="1">
      <alignment vertical="center"/>
      <protection/>
    </xf>
    <xf numFmtId="3" fontId="35" fillId="52" borderId="19" xfId="123" applyNumberFormat="1" applyFont="1" applyFill="1" applyBorder="1" applyAlignment="1">
      <alignment vertical="center"/>
      <protection/>
    </xf>
    <xf numFmtId="3" fontId="35" fillId="52" borderId="18" xfId="123" applyNumberFormat="1" applyFont="1" applyFill="1" applyBorder="1" applyAlignment="1">
      <alignment horizontal="center" vertical="center" wrapText="1" shrinkToFit="1"/>
      <protection/>
    </xf>
    <xf numFmtId="3" fontId="46" fillId="52" borderId="20" xfId="123" applyNumberFormat="1" applyFont="1" applyFill="1" applyBorder="1" applyAlignment="1">
      <alignment horizontal="center" vertical="center" wrapText="1"/>
      <protection/>
    </xf>
    <xf numFmtId="3" fontId="35" fillId="52" borderId="17" xfId="123" applyNumberFormat="1" applyFont="1" applyFill="1" applyBorder="1" applyAlignment="1">
      <alignment vertical="center"/>
      <protection/>
    </xf>
    <xf numFmtId="198" fontId="35" fillId="52" borderId="17" xfId="123" applyNumberFormat="1" applyFont="1" applyFill="1" applyBorder="1" applyAlignment="1">
      <alignment vertical="center"/>
      <protection/>
    </xf>
    <xf numFmtId="3" fontId="35" fillId="0" borderId="0" xfId="123" applyNumberFormat="1" applyFont="1" applyFill="1" applyAlignment="1">
      <alignment vertical="center" wrapText="1"/>
      <protection/>
    </xf>
    <xf numFmtId="3" fontId="35" fillId="0" borderId="0" xfId="123" applyNumberFormat="1" applyFont="1" applyFill="1" applyAlignment="1">
      <alignment horizontal="left" vertical="center" wrapText="1"/>
      <protection/>
    </xf>
    <xf numFmtId="1" fontId="52" fillId="0" borderId="12" xfId="122" applyNumberFormat="1" applyFont="1" applyBorder="1" applyAlignment="1">
      <alignment horizontal="center" vertical="center" wrapText="1"/>
      <protection/>
    </xf>
    <xf numFmtId="0" fontId="46" fillId="0" borderId="0" xfId="122" applyFont="1" applyAlignment="1">
      <alignment horizontal="centerContinuous" vertical="center"/>
      <protection/>
    </xf>
    <xf numFmtId="190" fontId="35" fillId="0" borderId="0" xfId="122" applyNumberFormat="1" applyFont="1" applyAlignment="1">
      <alignment horizontal="center" vertical="center"/>
      <protection/>
    </xf>
    <xf numFmtId="190" fontId="35" fillId="0" borderId="0" xfId="122" applyNumberFormat="1" applyFont="1" applyAlignment="1">
      <alignment horizontal="centerContinuous" vertical="center"/>
      <protection/>
    </xf>
    <xf numFmtId="0" fontId="46" fillId="0" borderId="0" xfId="122" applyFont="1" applyAlignment="1">
      <alignment vertical="center"/>
      <protection/>
    </xf>
    <xf numFmtId="0" fontId="46" fillId="20" borderId="17" xfId="122" applyFont="1" applyFill="1" applyBorder="1" applyAlignment="1">
      <alignment vertical="center"/>
      <protection/>
    </xf>
    <xf numFmtId="190" fontId="46" fillId="20" borderId="17" xfId="122" applyNumberFormat="1" applyFont="1" applyFill="1" applyBorder="1" applyAlignment="1">
      <alignment horizontal="center" vertical="center"/>
      <protection/>
    </xf>
    <xf numFmtId="49" fontId="46" fillId="20" borderId="17" xfId="122" applyNumberFormat="1" applyFont="1" applyFill="1" applyBorder="1" applyAlignment="1">
      <alignment horizontal="center" vertical="center"/>
      <protection/>
    </xf>
    <xf numFmtId="3" fontId="35" fillId="20" borderId="17" xfId="122" applyNumberFormat="1" applyFont="1" applyFill="1" applyBorder="1" applyAlignment="1">
      <alignment horizontal="right" vertical="center"/>
      <protection/>
    </xf>
    <xf numFmtId="0" fontId="35" fillId="0" borderId="17" xfId="129" applyFont="1" applyFill="1" applyBorder="1" applyAlignment="1">
      <alignment horizontal="right" vertical="center"/>
      <protection/>
    </xf>
    <xf numFmtId="3" fontId="35" fillId="47" borderId="17" xfId="123" applyNumberFormat="1" applyFont="1" applyFill="1" applyBorder="1" applyAlignment="1">
      <alignment horizontal="center" vertical="center" wrapText="1" shrinkToFit="1"/>
      <protection/>
    </xf>
    <xf numFmtId="3" fontId="46" fillId="47" borderId="21" xfId="123" applyNumberFormat="1" applyFont="1" applyFill="1" applyBorder="1" applyAlignment="1">
      <alignment horizontal="center" vertical="center" wrapText="1"/>
      <protection/>
    </xf>
    <xf numFmtId="3" fontId="35" fillId="52" borderId="17" xfId="123" applyNumberFormat="1" applyFont="1" applyFill="1" applyBorder="1" applyAlignment="1">
      <alignment horizontal="center" vertical="center" wrapText="1" shrinkToFit="1"/>
      <protection/>
    </xf>
    <xf numFmtId="3" fontId="46" fillId="52" borderId="21" xfId="123" applyNumberFormat="1" applyFont="1" applyFill="1" applyBorder="1" applyAlignment="1">
      <alignment horizontal="center" vertical="center" wrapText="1"/>
      <protection/>
    </xf>
    <xf numFmtId="0" fontId="48" fillId="20" borderId="17" xfId="122" applyFont="1" applyFill="1" applyBorder="1" applyAlignment="1">
      <alignment vertical="center"/>
      <protection/>
    </xf>
    <xf numFmtId="190" fontId="48" fillId="20" borderId="17" xfId="122" applyNumberFormat="1" applyFont="1" applyFill="1" applyBorder="1" applyAlignment="1">
      <alignment horizontal="center" vertical="center"/>
      <protection/>
    </xf>
    <xf numFmtId="49" fontId="48" fillId="20" borderId="17" xfId="122" applyNumberFormat="1" applyFont="1" applyFill="1" applyBorder="1" applyAlignment="1">
      <alignment horizontal="center" vertical="center"/>
      <protection/>
    </xf>
    <xf numFmtId="3" fontId="54" fillId="20" borderId="17" xfId="122" applyNumberFormat="1" applyFont="1" applyFill="1" applyBorder="1" applyAlignment="1">
      <alignment horizontal="right" vertical="center"/>
      <protection/>
    </xf>
    <xf numFmtId="0" fontId="54" fillId="0" borderId="0" xfId="122" applyFont="1" applyAlignment="1">
      <alignment vertical="center"/>
      <protection/>
    </xf>
    <xf numFmtId="0" fontId="55" fillId="0" borderId="0" xfId="122" applyFont="1" applyAlignment="1">
      <alignment vertical="center"/>
      <protection/>
    </xf>
    <xf numFmtId="3" fontId="52" fillId="0" borderId="12" xfId="122" applyNumberFormat="1" applyFont="1" applyFill="1" applyBorder="1" applyAlignment="1">
      <alignment horizontal="center" vertical="center" wrapText="1"/>
      <protection/>
    </xf>
    <xf numFmtId="49" fontId="35" fillId="0" borderId="20" xfId="123" applyNumberFormat="1" applyFont="1" applyFill="1" applyBorder="1" applyAlignment="1">
      <alignment vertical="center" wrapText="1"/>
      <protection/>
    </xf>
    <xf numFmtId="0" fontId="52" fillId="0" borderId="22" xfId="129" applyFont="1" applyBorder="1" applyAlignment="1">
      <alignment horizontal="center" vertical="center" wrapText="1"/>
      <protection/>
    </xf>
    <xf numFmtId="193" fontId="49" fillId="0" borderId="22" xfId="122" applyNumberFormat="1" applyFont="1" applyBorder="1" applyAlignment="1">
      <alignment horizontal="center" vertical="center" wrapText="1"/>
      <protection/>
    </xf>
    <xf numFmtId="0" fontId="48" fillId="20" borderId="20" xfId="122" applyFont="1" applyFill="1" applyBorder="1" applyAlignment="1">
      <alignment vertical="center" wrapText="1"/>
      <protection/>
    </xf>
    <xf numFmtId="0" fontId="46" fillId="6" borderId="20" xfId="129" applyFont="1" applyFill="1" applyBorder="1" applyAlignment="1">
      <alignment vertical="center" wrapText="1"/>
      <protection/>
    </xf>
    <xf numFmtId="0" fontId="46" fillId="0" borderId="20" xfId="129" applyFont="1" applyFill="1" applyBorder="1" applyAlignment="1">
      <alignment vertical="center" wrapText="1"/>
      <protection/>
    </xf>
    <xf numFmtId="0" fontId="35" fillId="0" borderId="21" xfId="129" applyFont="1" applyFill="1" applyBorder="1" applyAlignment="1">
      <alignment vertical="center" wrapText="1"/>
      <protection/>
    </xf>
    <xf numFmtId="0" fontId="46" fillId="0" borderId="21" xfId="129" applyFont="1" applyFill="1" applyBorder="1" applyAlignment="1">
      <alignment vertical="center" wrapText="1"/>
      <protection/>
    </xf>
    <xf numFmtId="0" fontId="46" fillId="6" borderId="21" xfId="129" applyFont="1" applyFill="1" applyBorder="1" applyAlignment="1">
      <alignment vertical="center" wrapText="1"/>
      <protection/>
    </xf>
    <xf numFmtId="0" fontId="35" fillId="0" borderId="20" xfId="129" applyFont="1" applyFill="1" applyBorder="1" applyAlignment="1">
      <alignment vertical="center" wrapText="1"/>
      <protection/>
    </xf>
    <xf numFmtId="0" fontId="35" fillId="0" borderId="20" xfId="123" applyFont="1" applyFill="1" applyBorder="1" applyAlignment="1">
      <alignment vertical="center" wrapText="1"/>
      <protection/>
    </xf>
    <xf numFmtId="0" fontId="35" fillId="0" borderId="20" xfId="129" applyNumberFormat="1" applyFont="1" applyFill="1" applyBorder="1" applyAlignment="1">
      <alignment vertical="center" wrapText="1"/>
      <protection/>
    </xf>
    <xf numFmtId="49" fontId="46" fillId="0" borderId="20" xfId="123" applyNumberFormat="1" applyFont="1" applyFill="1" applyBorder="1" applyAlignment="1">
      <alignment vertical="center" wrapText="1"/>
      <protection/>
    </xf>
    <xf numFmtId="0" fontId="35" fillId="0" borderId="20" xfId="121" applyNumberFormat="1" applyFont="1" applyFill="1" applyBorder="1" applyAlignment="1">
      <alignment vertical="center" wrapText="1"/>
      <protection/>
    </xf>
    <xf numFmtId="0" fontId="46" fillId="20" borderId="20" xfId="122" applyFont="1" applyFill="1" applyBorder="1" applyAlignment="1">
      <alignment horizontal="left" vertical="center" wrapText="1"/>
      <protection/>
    </xf>
    <xf numFmtId="0" fontId="35" fillId="0" borderId="21" xfId="123" applyFont="1" applyFill="1" applyBorder="1" applyAlignment="1">
      <alignment vertical="center" wrapText="1"/>
      <protection/>
    </xf>
    <xf numFmtId="49" fontId="46" fillId="0" borderId="21" xfId="123" applyNumberFormat="1" applyFont="1" applyFill="1" applyBorder="1" applyAlignment="1">
      <alignment vertical="center" wrapText="1"/>
      <protection/>
    </xf>
    <xf numFmtId="3" fontId="46" fillId="0" borderId="19" xfId="122" applyNumberFormat="1" applyFont="1" applyBorder="1" applyAlignment="1">
      <alignment vertical="center"/>
      <protection/>
    </xf>
    <xf numFmtId="3" fontId="49" fillId="0" borderId="19" xfId="122" applyNumberFormat="1" applyFont="1" applyBorder="1" applyAlignment="1">
      <alignment horizontal="right" vertical="center"/>
      <protection/>
    </xf>
    <xf numFmtId="3" fontId="46" fillId="0" borderId="19" xfId="123" applyNumberFormat="1" applyFont="1" applyFill="1" applyBorder="1" applyAlignment="1">
      <alignment vertical="center"/>
      <protection/>
    </xf>
    <xf numFmtId="3" fontId="35" fillId="0" borderId="19" xfId="123" applyNumberFormat="1" applyFont="1" applyFill="1" applyBorder="1" applyAlignment="1">
      <alignment vertical="center"/>
      <protection/>
    </xf>
    <xf numFmtId="0" fontId="53" fillId="0" borderId="0" xfId="123" applyNumberFormat="1" applyFont="1" applyFill="1" applyAlignment="1">
      <alignment horizontal="center" vertical="center" wrapText="1"/>
      <protection/>
    </xf>
  </cellXfs>
  <cellStyles count="174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1 - 20%" xfId="58"/>
    <cellStyle name="Accent1 - 40%" xfId="59"/>
    <cellStyle name="Accent1 - 60%" xfId="60"/>
    <cellStyle name="Accent2" xfId="61"/>
    <cellStyle name="Accent2 - 20%" xfId="62"/>
    <cellStyle name="Accent2 - 40%" xfId="63"/>
    <cellStyle name="Accent2 - 60%" xfId="64"/>
    <cellStyle name="Accent3" xfId="65"/>
    <cellStyle name="Accent3 - 20%" xfId="66"/>
    <cellStyle name="Accent3 - 40%" xfId="67"/>
    <cellStyle name="Accent3 - 60%" xfId="68"/>
    <cellStyle name="Accent4" xfId="69"/>
    <cellStyle name="Accent4 - 20%" xfId="70"/>
    <cellStyle name="Accent4 - 40%" xfId="71"/>
    <cellStyle name="Accent4 - 60%" xfId="72"/>
    <cellStyle name="Accent5" xfId="73"/>
    <cellStyle name="Accent5 - 20%" xfId="74"/>
    <cellStyle name="Accent5 - 40%" xfId="75"/>
    <cellStyle name="Accent5 - 60%" xfId="76"/>
    <cellStyle name="Accent6" xfId="77"/>
    <cellStyle name="Accent6 - 20%" xfId="78"/>
    <cellStyle name="Accent6 - 40%" xfId="79"/>
    <cellStyle name="Accent6 - 60%" xfId="80"/>
    <cellStyle name="Aprēķināšana" xfId="81"/>
    <cellStyle name="Atdalītāji_LIAA_Budzeta tabulas_ERAF_14_sept_3_sss" xfId="82"/>
    <cellStyle name="Bad" xfId="83"/>
    <cellStyle name="Brīdinājuma teksts" xfId="84"/>
    <cellStyle name="Calculation" xfId="85"/>
    <cellStyle name="Check Cell" xfId="86"/>
    <cellStyle name="Comma" xfId="87"/>
    <cellStyle name="Comma [0]" xfId="88"/>
    <cellStyle name="Currency" xfId="89"/>
    <cellStyle name="Currency [0]" xfId="90"/>
    <cellStyle name="Emphasis 1" xfId="91"/>
    <cellStyle name="Emphasis 2" xfId="92"/>
    <cellStyle name="Emphasis 3" xfId="93"/>
    <cellStyle name="exo" xfId="94"/>
    <cellStyle name="Explanatory Text" xfId="95"/>
    <cellStyle name="Followed Hyperlink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Ievade" xfId="104"/>
    <cellStyle name="Input" xfId="105"/>
    <cellStyle name="Izvade" xfId="106"/>
    <cellStyle name="Koefic." xfId="107"/>
    <cellStyle name="Kopsumma" xfId="108"/>
    <cellStyle name="Labs" xfId="109"/>
    <cellStyle name="Linked Cell" xfId="110"/>
    <cellStyle name="Neitrāls" xfId="111"/>
    <cellStyle name="Neutral" xfId="112"/>
    <cellStyle name="Normal 2" xfId="113"/>
    <cellStyle name="Normal 2 2" xfId="114"/>
    <cellStyle name="Normal 3" xfId="115"/>
    <cellStyle name="Normal 4" xfId="116"/>
    <cellStyle name="Normal 4 2" xfId="117"/>
    <cellStyle name="Normal 5" xfId="118"/>
    <cellStyle name="Normal 6" xfId="119"/>
    <cellStyle name="Normal_#2012_FinSadalījums_FP" xfId="120"/>
    <cellStyle name="Normal_00_Pielikumi_(uz 01.03.2012)" xfId="121"/>
    <cellStyle name="Normal_SM 1 pielikums 2008 .g.budžeta grozījumi IV.variants" xfId="122"/>
    <cellStyle name="Normal_SM_KOPĀ" xfId="123"/>
    <cellStyle name="Nosaukums" xfId="124"/>
    <cellStyle name="Note" xfId="125"/>
    <cellStyle name="Output" xfId="126"/>
    <cellStyle name="Parastais 2" xfId="127"/>
    <cellStyle name="Parastais_19_05_Pielikumi_planosanas_Blueprintam_5versijai" xfId="128"/>
    <cellStyle name="Parastais_FMLikp01_p05_221205_pap_afp_makp" xfId="129"/>
    <cellStyle name="Paskaidrojošs teksts" xfId="130"/>
    <cellStyle name="Pārbaudes šūna" xfId="131"/>
    <cellStyle name="Percent" xfId="132"/>
    <cellStyle name="Percent 2" xfId="133"/>
    <cellStyle name="Pie??m." xfId="134"/>
    <cellStyle name="Piezīme" xfId="135"/>
    <cellStyle name="Saistītā šūna" xfId="136"/>
    <cellStyle name="SAPBEXaggData" xfId="137"/>
    <cellStyle name="SAPBEXaggDataEmph" xfId="138"/>
    <cellStyle name="SAPBEXaggItem" xfId="139"/>
    <cellStyle name="SAPBEXaggItemX" xfId="140"/>
    <cellStyle name="SAPBEXchaText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tem" xfId="152"/>
    <cellStyle name="SAPBEXfilterText" xfId="153"/>
    <cellStyle name="SAPBEXformats" xfId="154"/>
    <cellStyle name="SAPBEXheaderItem" xfId="155"/>
    <cellStyle name="SAPBEXheaderText" xfId="156"/>
    <cellStyle name="SAPBEXHLevel0" xfId="157"/>
    <cellStyle name="SAPBEXHLevel0X" xfId="158"/>
    <cellStyle name="SAPBEXHLevel1" xfId="159"/>
    <cellStyle name="SAPBEXHLevel1X" xfId="160"/>
    <cellStyle name="SAPBEXHLevel2" xfId="161"/>
    <cellStyle name="SAPBEXHLevel2X" xfId="162"/>
    <cellStyle name="SAPBEXHLevel3" xfId="163"/>
    <cellStyle name="SAPBEXHLevel3X" xfId="164"/>
    <cellStyle name="SAPBEXinputData" xfId="165"/>
    <cellStyle name="SAPBEXresData" xfId="166"/>
    <cellStyle name="SAPBEXresDataEmph" xfId="167"/>
    <cellStyle name="SAPBEXresItem" xfId="168"/>
    <cellStyle name="SAPBEXresItemX" xfId="169"/>
    <cellStyle name="SAPBEXstdData" xfId="170"/>
    <cellStyle name="SAPBEXstdDataEmph" xfId="171"/>
    <cellStyle name="SAPBEXstdItem" xfId="172"/>
    <cellStyle name="SAPBEXstdItemX" xfId="173"/>
    <cellStyle name="SAPBEXtitle" xfId="174"/>
    <cellStyle name="SAPBEXundefined" xfId="175"/>
    <cellStyle name="Sheet Title" xfId="176"/>
    <cellStyle name="Slikts" xfId="177"/>
    <cellStyle name="Stils 1" xfId="178"/>
    <cellStyle name="Style 1" xfId="179"/>
    <cellStyle name="Title" xfId="180"/>
    <cellStyle name="Total" xfId="181"/>
    <cellStyle name="V?st." xfId="182"/>
    <cellStyle name="Virsraksts 1" xfId="183"/>
    <cellStyle name="Virsraksts 2" xfId="184"/>
    <cellStyle name="Virsraksts 3" xfId="185"/>
    <cellStyle name="Virsraksts 4" xfId="186"/>
    <cellStyle name="Warning Text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udziti\Local%20Settings\Temporary%20Internet%20Files\OLK16\AINARS_TERAUDS\MANI_%20DOKUMENTI\2010\BUDETS\DOCUME~1\bd-adija\LOCALS~1\Temp\1\BW\Analyzer\Workbooks\GY55JBHKLGROEZGX7WMT1OGY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2009budzets_grozijumi\1grozijumi\2las\FMLikp01_05_12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DOCUME~1\bd-bluzm\LOCALS~1\Temp\1d\BW\Analyzer\Workbooks\GY55JBHKLGROEZGX7WMT1OGY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NARS_TERAUDS\MANI_%20DOKUMENTI\2010\BUDETS\DOCUME~1\bd-adija\LOCALS~1\Temp\1\BW\Analyzer\Workbooks\GY55JBHKLGROEZGX7WMT1OGY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1piel"/>
      <sheetName val="2piel"/>
      <sheetName val="3piel"/>
      <sheetName val="4piel"/>
      <sheetName val="5pie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nars.Terauds@sa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00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P10" sqref="AP10"/>
    </sheetView>
  </sheetViews>
  <sheetFormatPr defaultColWidth="9.140625" defaultRowHeight="12.75"/>
  <cols>
    <col min="1" max="1" width="12.7109375" style="1" customWidth="1"/>
    <col min="2" max="2" width="7.7109375" style="1" customWidth="1"/>
    <col min="3" max="3" width="16.140625" style="1" customWidth="1"/>
    <col min="4" max="4" width="75.28125" style="1" customWidth="1"/>
    <col min="5" max="5" width="18.7109375" style="98" customWidth="1"/>
    <col min="6" max="8" width="12.8515625" style="98" hidden="1" customWidth="1"/>
    <col min="9" max="9" width="16.00390625" style="98" hidden="1" customWidth="1"/>
    <col min="10" max="10" width="14.7109375" style="98" hidden="1" customWidth="1"/>
    <col min="11" max="20" width="15.57421875" style="98" hidden="1" customWidth="1"/>
    <col min="21" max="21" width="16.00390625" style="98" hidden="1" customWidth="1"/>
    <col min="22" max="22" width="13.8515625" style="98" hidden="1" customWidth="1"/>
    <col min="23" max="24" width="16.8515625" style="98" hidden="1" customWidth="1"/>
    <col min="25" max="27" width="13.8515625" style="98" hidden="1" customWidth="1"/>
    <col min="28" max="31" width="14.28125" style="98" hidden="1" customWidth="1"/>
    <col min="32" max="34" width="13.421875" style="98" hidden="1" customWidth="1"/>
    <col min="35" max="37" width="14.28125" style="98" hidden="1" customWidth="1"/>
    <col min="38" max="38" width="15.421875" style="98" customWidth="1"/>
    <col min="39" max="16384" width="9.140625" style="1" customWidth="1"/>
  </cols>
  <sheetData>
    <row r="1" spans="1:49" s="2" customFormat="1" ht="33" customHeight="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56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38" s="5" customFormat="1" ht="12.75">
      <c r="A2" s="58"/>
      <c r="B2" s="59"/>
      <c r="C2" s="60"/>
      <c r="D2" s="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6" t="s">
        <v>117</v>
      </c>
    </row>
    <row r="3" spans="1:38" s="32" customFormat="1" ht="72">
      <c r="A3" s="30" t="s">
        <v>133</v>
      </c>
      <c r="B3" s="30" t="s">
        <v>73</v>
      </c>
      <c r="C3" s="30" t="s">
        <v>74</v>
      </c>
      <c r="D3" s="79" t="s">
        <v>75</v>
      </c>
      <c r="E3" s="57" t="s">
        <v>135</v>
      </c>
      <c r="F3" s="77" t="s">
        <v>172</v>
      </c>
      <c r="G3" s="77" t="s">
        <v>143</v>
      </c>
      <c r="H3" s="77" t="s">
        <v>144</v>
      </c>
      <c r="I3" s="77" t="s">
        <v>147</v>
      </c>
      <c r="J3" s="77" t="s">
        <v>146</v>
      </c>
      <c r="K3" s="77" t="s">
        <v>148</v>
      </c>
      <c r="L3" s="77" t="s">
        <v>149</v>
      </c>
      <c r="M3" s="77" t="s">
        <v>150</v>
      </c>
      <c r="N3" s="77" t="s">
        <v>155</v>
      </c>
      <c r="O3" s="77" t="s">
        <v>156</v>
      </c>
      <c r="P3" s="77" t="s">
        <v>157</v>
      </c>
      <c r="Q3" s="77" t="s">
        <v>158</v>
      </c>
      <c r="R3" s="77" t="s">
        <v>160</v>
      </c>
      <c r="S3" s="77" t="s">
        <v>159</v>
      </c>
      <c r="T3" s="77" t="s">
        <v>162</v>
      </c>
      <c r="U3" s="77" t="s">
        <v>167</v>
      </c>
      <c r="V3" s="77" t="s">
        <v>164</v>
      </c>
      <c r="W3" s="77" t="s">
        <v>166</v>
      </c>
      <c r="X3" s="77" t="s">
        <v>168</v>
      </c>
      <c r="Y3" s="77" t="s">
        <v>169</v>
      </c>
      <c r="Z3" s="77" t="s">
        <v>170</v>
      </c>
      <c r="AA3" s="77" t="s">
        <v>173</v>
      </c>
      <c r="AB3" s="77" t="s">
        <v>174</v>
      </c>
      <c r="AC3" s="77" t="s">
        <v>175</v>
      </c>
      <c r="AD3" s="77" t="s">
        <v>176</v>
      </c>
      <c r="AE3" s="77" t="s">
        <v>178</v>
      </c>
      <c r="AF3" s="77" t="s">
        <v>177</v>
      </c>
      <c r="AG3" s="77" t="s">
        <v>179</v>
      </c>
      <c r="AH3" s="77" t="s">
        <v>180</v>
      </c>
      <c r="AI3" s="77" t="s">
        <v>181</v>
      </c>
      <c r="AJ3" s="77" t="s">
        <v>183</v>
      </c>
      <c r="AK3" s="77" t="s">
        <v>182</v>
      </c>
      <c r="AL3" s="31" t="s">
        <v>98</v>
      </c>
    </row>
    <row r="4" spans="1:39" s="61" customFormat="1" ht="12.75">
      <c r="A4" s="6">
        <v>1</v>
      </c>
      <c r="B4" s="7">
        <v>2</v>
      </c>
      <c r="C4" s="6">
        <v>3</v>
      </c>
      <c r="D4" s="80">
        <v>4</v>
      </c>
      <c r="E4" s="6"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</row>
    <row r="5" spans="1:39" s="76" customFormat="1" ht="18.75">
      <c r="A5" s="71"/>
      <c r="B5" s="72"/>
      <c r="C5" s="73" t="s">
        <v>76</v>
      </c>
      <c r="D5" s="81" t="s">
        <v>77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/>
    </row>
    <row r="6" spans="1:38" s="5" customFormat="1" ht="12.75">
      <c r="A6" s="33" t="s">
        <v>38</v>
      </c>
      <c r="B6" s="34"/>
      <c r="C6" s="8" t="s">
        <v>1</v>
      </c>
      <c r="D6" s="82" t="s">
        <v>165</v>
      </c>
      <c r="E6" s="35">
        <f>SUM(E7:E8,E10,E15)</f>
        <v>366024398</v>
      </c>
      <c r="F6" s="35">
        <f>SUM(F7:F8,F10,F15)</f>
        <v>55773</v>
      </c>
      <c r="G6" s="35">
        <f>SUM(G7:G8,G10,G15)</f>
        <v>880918</v>
      </c>
      <c r="H6" s="35">
        <f>SUM(H7:H8,H10,H15)</f>
        <v>118606</v>
      </c>
      <c r="I6" s="35">
        <f>SUM(I7:I8,I10,I15)</f>
        <v>124472</v>
      </c>
      <c r="J6" s="35">
        <f aca="true" t="shared" si="0" ref="J6:Q6">SUM(J7:J8,J10,J15)</f>
        <v>267680</v>
      </c>
      <c r="K6" s="35">
        <f t="shared" si="0"/>
        <v>7579</v>
      </c>
      <c r="L6" s="35">
        <f t="shared" si="0"/>
        <v>14224397</v>
      </c>
      <c r="M6" s="35">
        <f t="shared" si="0"/>
        <v>0</v>
      </c>
      <c r="N6" s="35">
        <f t="shared" si="0"/>
        <v>463038</v>
      </c>
      <c r="O6" s="35">
        <f t="shared" si="0"/>
        <v>0</v>
      </c>
      <c r="P6" s="35">
        <f t="shared" si="0"/>
        <v>0</v>
      </c>
      <c r="Q6" s="35">
        <f t="shared" si="0"/>
        <v>989404</v>
      </c>
      <c r="R6" s="35">
        <f>SUM(R7:R8,R10,R15)</f>
        <v>80000000</v>
      </c>
      <c r="S6" s="35">
        <f>SUM(S7:S8,S10,S15)</f>
        <v>0</v>
      </c>
      <c r="T6" s="35">
        <f>SUM(T7:T8,T10,T15)</f>
        <v>71733</v>
      </c>
      <c r="U6" s="35">
        <f>SUM(U7:U8,U10,U15)</f>
        <v>0</v>
      </c>
      <c r="V6" s="35">
        <f>SUM(V7:V8,V10,V15)</f>
        <v>219594</v>
      </c>
      <c r="W6" s="35">
        <f aca="true" t="shared" si="1" ref="W6:AC6">SUM(W7:W8,W10,W15)</f>
        <v>680000</v>
      </c>
      <c r="X6" s="35">
        <f t="shared" si="1"/>
        <v>0</v>
      </c>
      <c r="Y6" s="35">
        <f t="shared" si="1"/>
        <v>8996379</v>
      </c>
      <c r="Z6" s="35">
        <f t="shared" si="1"/>
        <v>76573690</v>
      </c>
      <c r="AA6" s="35">
        <f t="shared" si="1"/>
        <v>0</v>
      </c>
      <c r="AB6" s="35">
        <f t="shared" si="1"/>
        <v>10000000</v>
      </c>
      <c r="AC6" s="35">
        <f t="shared" si="1"/>
        <v>0</v>
      </c>
      <c r="AD6" s="35">
        <f aca="true" t="shared" si="2" ref="AD6:AL6">SUM(AD7:AD8,AD10,AD15)</f>
        <v>264888</v>
      </c>
      <c r="AE6" s="35">
        <f t="shared" si="2"/>
        <v>-1085683</v>
      </c>
      <c r="AF6" s="35">
        <f t="shared" si="2"/>
        <v>0</v>
      </c>
      <c r="AG6" s="35">
        <f t="shared" si="2"/>
        <v>0</v>
      </c>
      <c r="AH6" s="35">
        <f>SUM(AH7:AH8,AH10,AH15)</f>
        <v>6000000</v>
      </c>
      <c r="AI6" s="35">
        <f>SUM(AI7:AI8,AI10,AI15)</f>
        <v>9978</v>
      </c>
      <c r="AJ6" s="35">
        <f>SUM(AJ7:AJ8,AJ10,AJ15)</f>
        <v>0</v>
      </c>
      <c r="AK6" s="35">
        <f>SUM(AK7:AK8,AK10,AK15)</f>
        <v>6200000</v>
      </c>
      <c r="AL6" s="35">
        <f t="shared" si="2"/>
        <v>571086844</v>
      </c>
    </row>
    <row r="7" spans="1:39" s="9" customFormat="1" ht="25.5">
      <c r="A7" s="18" t="s">
        <v>39</v>
      </c>
      <c r="B7" s="19" t="s">
        <v>40</v>
      </c>
      <c r="C7" s="10" t="s">
        <v>79</v>
      </c>
      <c r="D7" s="83" t="s">
        <v>41</v>
      </c>
      <c r="E7" s="11">
        <f>SUM(E58)</f>
        <v>1199481</v>
      </c>
      <c r="F7" s="11">
        <f>SUM(F58)</f>
        <v>0</v>
      </c>
      <c r="G7" s="11">
        <f>SUM(G58)</f>
        <v>0</v>
      </c>
      <c r="H7" s="11">
        <f>SUM(H58)</f>
        <v>0</v>
      </c>
      <c r="I7" s="11">
        <f aca="true" t="shared" si="3" ref="I7:N7">SUM(I58)</f>
        <v>0</v>
      </c>
      <c r="J7" s="11">
        <f t="shared" si="3"/>
        <v>0</v>
      </c>
      <c r="K7" s="11">
        <f t="shared" si="3"/>
        <v>0</v>
      </c>
      <c r="L7" s="11">
        <f t="shared" si="3"/>
        <v>0</v>
      </c>
      <c r="M7" s="11">
        <f t="shared" si="3"/>
        <v>0</v>
      </c>
      <c r="N7" s="11">
        <f t="shared" si="3"/>
        <v>0</v>
      </c>
      <c r="O7" s="11">
        <f>SUM(O58)</f>
        <v>0</v>
      </c>
      <c r="P7" s="11">
        <f>SUM(P58)</f>
        <v>0</v>
      </c>
      <c r="Q7" s="11">
        <f>SUM(Q58)</f>
        <v>0</v>
      </c>
      <c r="R7" s="11">
        <f>SUM(R58)</f>
        <v>0</v>
      </c>
      <c r="S7" s="11">
        <f>SUM(S58)</f>
        <v>0</v>
      </c>
      <c r="T7" s="11">
        <f aca="true" t="shared" si="4" ref="T7:Y7">SUM(T58)</f>
        <v>0</v>
      </c>
      <c r="U7" s="11">
        <f t="shared" si="4"/>
        <v>0</v>
      </c>
      <c r="V7" s="11">
        <f t="shared" si="4"/>
        <v>0</v>
      </c>
      <c r="W7" s="11">
        <f t="shared" si="4"/>
        <v>0</v>
      </c>
      <c r="X7" s="11">
        <f t="shared" si="4"/>
        <v>0</v>
      </c>
      <c r="Y7" s="11">
        <f t="shared" si="4"/>
        <v>0</v>
      </c>
      <c r="Z7" s="11">
        <f>SUM(Z58)</f>
        <v>0</v>
      </c>
      <c r="AA7" s="11">
        <f>SUM(AA58)</f>
        <v>0</v>
      </c>
      <c r="AB7" s="11">
        <f>SUM(AB58)</f>
        <v>0</v>
      </c>
      <c r="AC7" s="11">
        <f>SUM(AC58)</f>
        <v>0</v>
      </c>
      <c r="AD7" s="11">
        <f aca="true" t="shared" si="5" ref="AD7:AK7">SUM(AD58)</f>
        <v>0</v>
      </c>
      <c r="AE7" s="11">
        <f t="shared" si="5"/>
        <v>0</v>
      </c>
      <c r="AF7" s="11">
        <f t="shared" si="5"/>
        <v>0</v>
      </c>
      <c r="AG7" s="11">
        <f t="shared" si="5"/>
        <v>0</v>
      </c>
      <c r="AH7" s="11">
        <f t="shared" si="5"/>
        <v>0</v>
      </c>
      <c r="AI7" s="11">
        <f t="shared" si="5"/>
        <v>0</v>
      </c>
      <c r="AJ7" s="11">
        <f>SUM(AJ58)</f>
        <v>0</v>
      </c>
      <c r="AK7" s="11">
        <f t="shared" si="5"/>
        <v>0</v>
      </c>
      <c r="AL7" s="11">
        <f>SUM(AL58)</f>
        <v>1199481</v>
      </c>
      <c r="AM7" s="5"/>
    </row>
    <row r="8" spans="1:39" s="9" customFormat="1" ht="12.75">
      <c r="A8" s="18" t="s">
        <v>42</v>
      </c>
      <c r="B8" s="19" t="s">
        <v>43</v>
      </c>
      <c r="C8" s="10" t="s">
        <v>3</v>
      </c>
      <c r="D8" s="83" t="s">
        <v>4</v>
      </c>
      <c r="E8" s="11">
        <f>SUM(E336)</f>
        <v>3124023</v>
      </c>
      <c r="F8" s="11">
        <f aca="true" t="shared" si="6" ref="F8:H9">SUM(F336)</f>
        <v>55773</v>
      </c>
      <c r="G8" s="11">
        <f t="shared" si="6"/>
        <v>0</v>
      </c>
      <c r="H8" s="11">
        <f t="shared" si="6"/>
        <v>0</v>
      </c>
      <c r="I8" s="11">
        <f>SUM(I336)</f>
        <v>0</v>
      </c>
      <c r="J8" s="11">
        <f aca="true" t="shared" si="7" ref="J8:L9">SUM(J336)</f>
        <v>0</v>
      </c>
      <c r="K8" s="11">
        <f t="shared" si="7"/>
        <v>0</v>
      </c>
      <c r="L8" s="11">
        <f t="shared" si="7"/>
        <v>0</v>
      </c>
      <c r="M8" s="11">
        <f>SUM(M336)</f>
        <v>0</v>
      </c>
      <c r="N8" s="11">
        <f aca="true" t="shared" si="8" ref="N8:P9">SUM(N336)</f>
        <v>0</v>
      </c>
      <c r="O8" s="11">
        <f t="shared" si="8"/>
        <v>0</v>
      </c>
      <c r="P8" s="11">
        <f t="shared" si="8"/>
        <v>0</v>
      </c>
      <c r="Q8" s="11">
        <f>SUM(Q336)</f>
        <v>0</v>
      </c>
      <c r="R8" s="11">
        <f aca="true" t="shared" si="9" ref="R8:T9">SUM(R336)</f>
        <v>0</v>
      </c>
      <c r="S8" s="11">
        <f t="shared" si="9"/>
        <v>0</v>
      </c>
      <c r="T8" s="11">
        <f t="shared" si="9"/>
        <v>0</v>
      </c>
      <c r="U8" s="11">
        <f>SUM(U336)</f>
        <v>0</v>
      </c>
      <c r="V8" s="11">
        <f aca="true" t="shared" si="10" ref="V8:X9">SUM(V336)</f>
        <v>219594</v>
      </c>
      <c r="W8" s="11">
        <f t="shared" si="10"/>
        <v>0</v>
      </c>
      <c r="X8" s="11">
        <f t="shared" si="10"/>
        <v>0</v>
      </c>
      <c r="Y8" s="11">
        <f>SUM(Y336)</f>
        <v>0</v>
      </c>
      <c r="Z8" s="11">
        <f aca="true" t="shared" si="11" ref="Z8:AB9">SUM(Z336)</f>
        <v>0</v>
      </c>
      <c r="AA8" s="11">
        <f t="shared" si="11"/>
        <v>0</v>
      </c>
      <c r="AB8" s="11">
        <f t="shared" si="11"/>
        <v>0</v>
      </c>
      <c r="AC8" s="11">
        <f>SUM(AC336)</f>
        <v>0</v>
      </c>
      <c r="AD8" s="11">
        <f>SUM(AD336)</f>
        <v>0</v>
      </c>
      <c r="AE8" s="11">
        <f aca="true" t="shared" si="12" ref="AE8:AG9">SUM(AE336)</f>
        <v>0</v>
      </c>
      <c r="AF8" s="11">
        <f t="shared" si="12"/>
        <v>0</v>
      </c>
      <c r="AG8" s="11">
        <f t="shared" si="12"/>
        <v>0</v>
      </c>
      <c r="AH8" s="11">
        <f aca="true" t="shared" si="13" ref="AH8:AL9">SUM(AH336)</f>
        <v>0</v>
      </c>
      <c r="AI8" s="11">
        <f t="shared" si="13"/>
        <v>0</v>
      </c>
      <c r="AJ8" s="11">
        <f>SUM(AJ336)</f>
        <v>0</v>
      </c>
      <c r="AK8" s="11">
        <f t="shared" si="13"/>
        <v>0</v>
      </c>
      <c r="AL8" s="11">
        <f t="shared" si="13"/>
        <v>3399390</v>
      </c>
      <c r="AM8" s="5"/>
    </row>
    <row r="9" spans="1:38" s="9" customFormat="1" ht="12.75">
      <c r="A9" s="20">
        <v>21210</v>
      </c>
      <c r="B9" s="21" t="s">
        <v>43</v>
      </c>
      <c r="C9" s="12">
        <v>21210</v>
      </c>
      <c r="D9" s="84" t="s">
        <v>5</v>
      </c>
      <c r="E9" s="13">
        <f>SUM(E337)</f>
        <v>0</v>
      </c>
      <c r="F9" s="13">
        <f t="shared" si="6"/>
        <v>0</v>
      </c>
      <c r="G9" s="13">
        <f t="shared" si="6"/>
        <v>0</v>
      </c>
      <c r="H9" s="13">
        <f t="shared" si="6"/>
        <v>0</v>
      </c>
      <c r="I9" s="13">
        <f>SUM(I337)</f>
        <v>0</v>
      </c>
      <c r="J9" s="13">
        <f t="shared" si="7"/>
        <v>0</v>
      </c>
      <c r="K9" s="13">
        <f t="shared" si="7"/>
        <v>0</v>
      </c>
      <c r="L9" s="13">
        <f t="shared" si="7"/>
        <v>0</v>
      </c>
      <c r="M9" s="13">
        <f>SUM(M337)</f>
        <v>0</v>
      </c>
      <c r="N9" s="13">
        <f t="shared" si="8"/>
        <v>0</v>
      </c>
      <c r="O9" s="13">
        <f t="shared" si="8"/>
        <v>0</v>
      </c>
      <c r="P9" s="13">
        <f t="shared" si="8"/>
        <v>0</v>
      </c>
      <c r="Q9" s="13">
        <f>SUM(Q337)</f>
        <v>0</v>
      </c>
      <c r="R9" s="13">
        <f t="shared" si="9"/>
        <v>0</v>
      </c>
      <c r="S9" s="13">
        <f t="shared" si="9"/>
        <v>0</v>
      </c>
      <c r="T9" s="13">
        <f t="shared" si="9"/>
        <v>0</v>
      </c>
      <c r="U9" s="13">
        <f>SUM(U337)</f>
        <v>0</v>
      </c>
      <c r="V9" s="13">
        <f t="shared" si="10"/>
        <v>0</v>
      </c>
      <c r="W9" s="13">
        <f t="shared" si="10"/>
        <v>0</v>
      </c>
      <c r="X9" s="13">
        <f t="shared" si="10"/>
        <v>0</v>
      </c>
      <c r="Y9" s="13">
        <f>SUM(Y337)</f>
        <v>0</v>
      </c>
      <c r="Z9" s="13">
        <f t="shared" si="11"/>
        <v>0</v>
      </c>
      <c r="AA9" s="13">
        <f t="shared" si="11"/>
        <v>0</v>
      </c>
      <c r="AB9" s="13">
        <f t="shared" si="11"/>
        <v>0</v>
      </c>
      <c r="AC9" s="13">
        <f>SUM(AC337)</f>
        <v>0</v>
      </c>
      <c r="AD9" s="13">
        <f>SUM(AD337)</f>
        <v>0</v>
      </c>
      <c r="AE9" s="13">
        <f t="shared" si="12"/>
        <v>0</v>
      </c>
      <c r="AF9" s="13">
        <f t="shared" si="12"/>
        <v>0</v>
      </c>
      <c r="AG9" s="13">
        <f t="shared" si="12"/>
        <v>0</v>
      </c>
      <c r="AH9" s="13">
        <f t="shared" si="13"/>
        <v>0</v>
      </c>
      <c r="AI9" s="13">
        <f t="shared" si="13"/>
        <v>0</v>
      </c>
      <c r="AJ9" s="13">
        <f>SUM(AJ337)</f>
        <v>0</v>
      </c>
      <c r="AK9" s="13">
        <f t="shared" si="13"/>
        <v>0</v>
      </c>
      <c r="AL9" s="13">
        <f t="shared" si="13"/>
        <v>0</v>
      </c>
    </row>
    <row r="10" spans="1:38" s="9" customFormat="1" ht="25.5">
      <c r="A10" s="18" t="s">
        <v>103</v>
      </c>
      <c r="B10" s="19" t="s">
        <v>104</v>
      </c>
      <c r="C10" s="14" t="s">
        <v>105</v>
      </c>
      <c r="D10" s="85" t="s">
        <v>106</v>
      </c>
      <c r="E10" s="11">
        <f aca="true" t="shared" si="14" ref="E10:AL13">SUM(E11)</f>
        <v>78119</v>
      </c>
      <c r="F10" s="11">
        <f t="shared" si="14"/>
        <v>0</v>
      </c>
      <c r="G10" s="11">
        <f t="shared" si="14"/>
        <v>0</v>
      </c>
      <c r="H10" s="11">
        <f t="shared" si="14"/>
        <v>0</v>
      </c>
      <c r="I10" s="11">
        <f t="shared" si="14"/>
        <v>0</v>
      </c>
      <c r="J10" s="11">
        <f t="shared" si="14"/>
        <v>0</v>
      </c>
      <c r="K10" s="11">
        <f t="shared" si="14"/>
        <v>0</v>
      </c>
      <c r="L10" s="11">
        <f t="shared" si="14"/>
        <v>0</v>
      </c>
      <c r="M10" s="11">
        <f t="shared" si="14"/>
        <v>0</v>
      </c>
      <c r="N10" s="11">
        <f t="shared" si="14"/>
        <v>0</v>
      </c>
      <c r="O10" s="11">
        <f t="shared" si="14"/>
        <v>0</v>
      </c>
      <c r="P10" s="11">
        <f t="shared" si="14"/>
        <v>0</v>
      </c>
      <c r="Q10" s="11">
        <f t="shared" si="14"/>
        <v>0</v>
      </c>
      <c r="R10" s="11">
        <f t="shared" si="14"/>
        <v>0</v>
      </c>
      <c r="S10" s="11">
        <f t="shared" si="14"/>
        <v>0</v>
      </c>
      <c r="T10" s="11">
        <f t="shared" si="14"/>
        <v>0</v>
      </c>
      <c r="U10" s="11">
        <f t="shared" si="14"/>
        <v>0</v>
      </c>
      <c r="V10" s="11">
        <f t="shared" si="14"/>
        <v>0</v>
      </c>
      <c r="W10" s="11">
        <f t="shared" si="14"/>
        <v>0</v>
      </c>
      <c r="X10" s="11">
        <f t="shared" si="14"/>
        <v>0</v>
      </c>
      <c r="Y10" s="11">
        <f t="shared" si="14"/>
        <v>0</v>
      </c>
      <c r="Z10" s="11">
        <f t="shared" si="14"/>
        <v>0</v>
      </c>
      <c r="AA10" s="11">
        <f t="shared" si="14"/>
        <v>0</v>
      </c>
      <c r="AB10" s="11">
        <f t="shared" si="14"/>
        <v>0</v>
      </c>
      <c r="AC10" s="11">
        <f t="shared" si="14"/>
        <v>0</v>
      </c>
      <c r="AD10" s="11">
        <f t="shared" si="14"/>
        <v>0</v>
      </c>
      <c r="AE10" s="11">
        <f t="shared" si="14"/>
        <v>0</v>
      </c>
      <c r="AF10" s="11">
        <f t="shared" si="14"/>
        <v>0</v>
      </c>
      <c r="AG10" s="11">
        <f t="shared" si="14"/>
        <v>0</v>
      </c>
      <c r="AH10" s="11">
        <f t="shared" si="14"/>
        <v>0</v>
      </c>
      <c r="AI10" s="11">
        <f t="shared" si="14"/>
        <v>0</v>
      </c>
      <c r="AJ10" s="11">
        <f t="shared" si="14"/>
        <v>0</v>
      </c>
      <c r="AK10" s="11">
        <f t="shared" si="14"/>
        <v>0</v>
      </c>
      <c r="AL10" s="11">
        <f t="shared" si="14"/>
        <v>78119</v>
      </c>
    </row>
    <row r="11" spans="1:38" s="9" customFormat="1" ht="12.75">
      <c r="A11" s="20" t="s">
        <v>107</v>
      </c>
      <c r="B11" s="21" t="s">
        <v>104</v>
      </c>
      <c r="C11" s="15">
        <v>18000</v>
      </c>
      <c r="D11" s="84" t="s">
        <v>108</v>
      </c>
      <c r="E11" s="13">
        <f t="shared" si="14"/>
        <v>78119</v>
      </c>
      <c r="F11" s="13">
        <f t="shared" si="14"/>
        <v>0</v>
      </c>
      <c r="G11" s="13">
        <f t="shared" si="14"/>
        <v>0</v>
      </c>
      <c r="H11" s="13">
        <f t="shared" si="14"/>
        <v>0</v>
      </c>
      <c r="I11" s="13">
        <f t="shared" si="14"/>
        <v>0</v>
      </c>
      <c r="J11" s="13">
        <f t="shared" si="14"/>
        <v>0</v>
      </c>
      <c r="K11" s="13">
        <f t="shared" si="14"/>
        <v>0</v>
      </c>
      <c r="L11" s="13">
        <f t="shared" si="14"/>
        <v>0</v>
      </c>
      <c r="M11" s="13">
        <f t="shared" si="14"/>
        <v>0</v>
      </c>
      <c r="N11" s="13">
        <f t="shared" si="14"/>
        <v>0</v>
      </c>
      <c r="O11" s="13">
        <f t="shared" si="14"/>
        <v>0</v>
      </c>
      <c r="P11" s="13">
        <f t="shared" si="14"/>
        <v>0</v>
      </c>
      <c r="Q11" s="13">
        <f t="shared" si="14"/>
        <v>0</v>
      </c>
      <c r="R11" s="13">
        <f t="shared" si="14"/>
        <v>0</v>
      </c>
      <c r="S11" s="13">
        <f t="shared" si="14"/>
        <v>0</v>
      </c>
      <c r="T11" s="13">
        <f t="shared" si="14"/>
        <v>0</v>
      </c>
      <c r="U11" s="13">
        <f t="shared" si="14"/>
        <v>0</v>
      </c>
      <c r="V11" s="13">
        <f t="shared" si="14"/>
        <v>0</v>
      </c>
      <c r="W11" s="13">
        <f t="shared" si="14"/>
        <v>0</v>
      </c>
      <c r="X11" s="13">
        <f t="shared" si="14"/>
        <v>0</v>
      </c>
      <c r="Y11" s="13">
        <f t="shared" si="14"/>
        <v>0</v>
      </c>
      <c r="Z11" s="13">
        <f t="shared" si="14"/>
        <v>0</v>
      </c>
      <c r="AA11" s="13">
        <f t="shared" si="14"/>
        <v>0</v>
      </c>
      <c r="AB11" s="13">
        <f t="shared" si="14"/>
        <v>0</v>
      </c>
      <c r="AC11" s="13">
        <f t="shared" si="14"/>
        <v>0</v>
      </c>
      <c r="AD11" s="13">
        <f t="shared" si="14"/>
        <v>0</v>
      </c>
      <c r="AE11" s="13">
        <f t="shared" si="14"/>
        <v>0</v>
      </c>
      <c r="AF11" s="13">
        <f t="shared" si="14"/>
        <v>0</v>
      </c>
      <c r="AG11" s="13">
        <f t="shared" si="14"/>
        <v>0</v>
      </c>
      <c r="AH11" s="13">
        <f t="shared" si="14"/>
        <v>0</v>
      </c>
      <c r="AI11" s="13">
        <f t="shared" si="14"/>
        <v>0</v>
      </c>
      <c r="AJ11" s="13">
        <f t="shared" si="14"/>
        <v>0</v>
      </c>
      <c r="AK11" s="13">
        <f t="shared" si="14"/>
        <v>0</v>
      </c>
      <c r="AL11" s="13">
        <f t="shared" si="14"/>
        <v>78119</v>
      </c>
    </row>
    <row r="12" spans="1:38" ht="12.75">
      <c r="A12" s="20">
        <v>18100</v>
      </c>
      <c r="B12" s="21" t="s">
        <v>104</v>
      </c>
      <c r="C12" s="15">
        <v>18100</v>
      </c>
      <c r="D12" s="84" t="s">
        <v>109</v>
      </c>
      <c r="E12" s="13">
        <f t="shared" si="14"/>
        <v>78119</v>
      </c>
      <c r="F12" s="13">
        <f t="shared" si="14"/>
        <v>0</v>
      </c>
      <c r="G12" s="13">
        <f t="shared" si="14"/>
        <v>0</v>
      </c>
      <c r="H12" s="13">
        <f t="shared" si="14"/>
        <v>0</v>
      </c>
      <c r="I12" s="13">
        <f t="shared" si="14"/>
        <v>0</v>
      </c>
      <c r="J12" s="13">
        <f t="shared" si="14"/>
        <v>0</v>
      </c>
      <c r="K12" s="13">
        <f t="shared" si="14"/>
        <v>0</v>
      </c>
      <c r="L12" s="13">
        <f t="shared" si="14"/>
        <v>0</v>
      </c>
      <c r="M12" s="13">
        <f t="shared" si="14"/>
        <v>0</v>
      </c>
      <c r="N12" s="13">
        <f t="shared" si="14"/>
        <v>0</v>
      </c>
      <c r="O12" s="13">
        <f t="shared" si="14"/>
        <v>0</v>
      </c>
      <c r="P12" s="13">
        <f t="shared" si="14"/>
        <v>0</v>
      </c>
      <c r="Q12" s="13">
        <f t="shared" si="14"/>
        <v>0</v>
      </c>
      <c r="R12" s="13">
        <f t="shared" si="14"/>
        <v>0</v>
      </c>
      <c r="S12" s="13">
        <f t="shared" si="14"/>
        <v>0</v>
      </c>
      <c r="T12" s="13">
        <f t="shared" si="14"/>
        <v>0</v>
      </c>
      <c r="U12" s="13">
        <f t="shared" si="14"/>
        <v>0</v>
      </c>
      <c r="V12" s="13">
        <f t="shared" si="14"/>
        <v>0</v>
      </c>
      <c r="W12" s="13">
        <f t="shared" si="14"/>
        <v>0</v>
      </c>
      <c r="X12" s="13">
        <f t="shared" si="14"/>
        <v>0</v>
      </c>
      <c r="Y12" s="13">
        <f t="shared" si="14"/>
        <v>0</v>
      </c>
      <c r="Z12" s="13">
        <f t="shared" si="14"/>
        <v>0</v>
      </c>
      <c r="AA12" s="13">
        <f t="shared" si="14"/>
        <v>0</v>
      </c>
      <c r="AB12" s="13">
        <f t="shared" si="14"/>
        <v>0</v>
      </c>
      <c r="AC12" s="13">
        <f t="shared" si="14"/>
        <v>0</v>
      </c>
      <c r="AD12" s="13">
        <f t="shared" si="14"/>
        <v>0</v>
      </c>
      <c r="AE12" s="13">
        <f t="shared" si="14"/>
        <v>0</v>
      </c>
      <c r="AF12" s="13">
        <f t="shared" si="14"/>
        <v>0</v>
      </c>
      <c r="AG12" s="13">
        <f t="shared" si="14"/>
        <v>0</v>
      </c>
      <c r="AH12" s="13">
        <f t="shared" si="14"/>
        <v>0</v>
      </c>
      <c r="AI12" s="13">
        <f t="shared" si="14"/>
        <v>0</v>
      </c>
      <c r="AJ12" s="13">
        <f t="shared" si="14"/>
        <v>0</v>
      </c>
      <c r="AK12" s="13">
        <f t="shared" si="14"/>
        <v>0</v>
      </c>
      <c r="AL12" s="13">
        <f t="shared" si="14"/>
        <v>78119</v>
      </c>
    </row>
    <row r="13" spans="1:38" ht="12.75">
      <c r="A13" s="20">
        <v>18130</v>
      </c>
      <c r="B13" s="21" t="s">
        <v>104</v>
      </c>
      <c r="C13" s="15">
        <v>18130</v>
      </c>
      <c r="D13" s="84" t="s">
        <v>110</v>
      </c>
      <c r="E13" s="13">
        <f t="shared" si="14"/>
        <v>78119</v>
      </c>
      <c r="F13" s="13">
        <f t="shared" si="14"/>
        <v>0</v>
      </c>
      <c r="G13" s="13">
        <f t="shared" si="14"/>
        <v>0</v>
      </c>
      <c r="H13" s="13">
        <f t="shared" si="14"/>
        <v>0</v>
      </c>
      <c r="I13" s="13">
        <f t="shared" si="14"/>
        <v>0</v>
      </c>
      <c r="J13" s="13">
        <f t="shared" si="14"/>
        <v>0</v>
      </c>
      <c r="K13" s="13">
        <f t="shared" si="14"/>
        <v>0</v>
      </c>
      <c r="L13" s="13">
        <f t="shared" si="14"/>
        <v>0</v>
      </c>
      <c r="M13" s="13">
        <f t="shared" si="14"/>
        <v>0</v>
      </c>
      <c r="N13" s="13">
        <f t="shared" si="14"/>
        <v>0</v>
      </c>
      <c r="O13" s="13">
        <f t="shared" si="14"/>
        <v>0</v>
      </c>
      <c r="P13" s="13">
        <f t="shared" si="14"/>
        <v>0</v>
      </c>
      <c r="Q13" s="13">
        <f t="shared" si="14"/>
        <v>0</v>
      </c>
      <c r="R13" s="13">
        <f t="shared" si="14"/>
        <v>0</v>
      </c>
      <c r="S13" s="13">
        <f t="shared" si="14"/>
        <v>0</v>
      </c>
      <c r="T13" s="13">
        <f t="shared" si="14"/>
        <v>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 t="shared" si="14"/>
        <v>0</v>
      </c>
      <c r="AB13" s="13">
        <f t="shared" si="14"/>
        <v>0</v>
      </c>
      <c r="AC13" s="13">
        <f t="shared" si="14"/>
        <v>0</v>
      </c>
      <c r="AD13" s="13">
        <f t="shared" si="14"/>
        <v>0</v>
      </c>
      <c r="AE13" s="13">
        <f t="shared" si="14"/>
        <v>0</v>
      </c>
      <c r="AF13" s="13">
        <f t="shared" si="14"/>
        <v>0</v>
      </c>
      <c r="AG13" s="13">
        <f t="shared" si="14"/>
        <v>0</v>
      </c>
      <c r="AH13" s="13">
        <f t="shared" si="14"/>
        <v>0</v>
      </c>
      <c r="AI13" s="13">
        <f t="shared" si="14"/>
        <v>0</v>
      </c>
      <c r="AJ13" s="13">
        <f t="shared" si="14"/>
        <v>0</v>
      </c>
      <c r="AK13" s="13">
        <f t="shared" si="14"/>
        <v>0</v>
      </c>
      <c r="AL13" s="13">
        <f t="shared" si="14"/>
        <v>78119</v>
      </c>
    </row>
    <row r="14" spans="1:38" ht="12.75">
      <c r="A14" s="20">
        <v>18132</v>
      </c>
      <c r="B14" s="21" t="s">
        <v>104</v>
      </c>
      <c r="C14" s="15">
        <v>18132</v>
      </c>
      <c r="D14" s="84" t="s">
        <v>111</v>
      </c>
      <c r="E14" s="13">
        <f>SUM(E342)</f>
        <v>78119</v>
      </c>
      <c r="F14" s="13">
        <f>SUM(F342)</f>
        <v>0</v>
      </c>
      <c r="G14" s="13">
        <f>SUM(G342)</f>
        <v>0</v>
      </c>
      <c r="H14" s="13">
        <f>SUM(H342)</f>
        <v>0</v>
      </c>
      <c r="I14" s="13">
        <f aca="true" t="shared" si="15" ref="I14:N14">SUM(I342)</f>
        <v>0</v>
      </c>
      <c r="J14" s="13">
        <f t="shared" si="15"/>
        <v>0</v>
      </c>
      <c r="K14" s="13">
        <f t="shared" si="15"/>
        <v>0</v>
      </c>
      <c r="L14" s="13">
        <f t="shared" si="15"/>
        <v>0</v>
      </c>
      <c r="M14" s="13">
        <f t="shared" si="15"/>
        <v>0</v>
      </c>
      <c r="N14" s="13">
        <f t="shared" si="15"/>
        <v>0</v>
      </c>
      <c r="O14" s="13">
        <f>SUM(O342)</f>
        <v>0</v>
      </c>
      <c r="P14" s="13">
        <f>SUM(P342)</f>
        <v>0</v>
      </c>
      <c r="Q14" s="13">
        <f>SUM(Q342)</f>
        <v>0</v>
      </c>
      <c r="R14" s="13">
        <f>SUM(R342)</f>
        <v>0</v>
      </c>
      <c r="S14" s="13">
        <f>SUM(S342)</f>
        <v>0</v>
      </c>
      <c r="T14" s="13">
        <f aca="true" t="shared" si="16" ref="T14:Y14">SUM(T342)</f>
        <v>0</v>
      </c>
      <c r="U14" s="13">
        <f t="shared" si="16"/>
        <v>0</v>
      </c>
      <c r="V14" s="13">
        <f t="shared" si="16"/>
        <v>0</v>
      </c>
      <c r="W14" s="13">
        <f t="shared" si="16"/>
        <v>0</v>
      </c>
      <c r="X14" s="13">
        <f t="shared" si="16"/>
        <v>0</v>
      </c>
      <c r="Y14" s="13">
        <f t="shared" si="16"/>
        <v>0</v>
      </c>
      <c r="Z14" s="13">
        <f>SUM(Z342)</f>
        <v>0</v>
      </c>
      <c r="AA14" s="13">
        <f>SUM(AA342)</f>
        <v>0</v>
      </c>
      <c r="AB14" s="13">
        <f>SUM(AB342)</f>
        <v>0</v>
      </c>
      <c r="AC14" s="13">
        <f>SUM(AC342)</f>
        <v>0</v>
      </c>
      <c r="AD14" s="13">
        <f aca="true" t="shared" si="17" ref="AD14:AK14">SUM(AD342)</f>
        <v>0</v>
      </c>
      <c r="AE14" s="13">
        <f t="shared" si="17"/>
        <v>0</v>
      </c>
      <c r="AF14" s="13">
        <f t="shared" si="17"/>
        <v>0</v>
      </c>
      <c r="AG14" s="13">
        <f t="shared" si="17"/>
        <v>0</v>
      </c>
      <c r="AH14" s="13">
        <f t="shared" si="17"/>
        <v>0</v>
      </c>
      <c r="AI14" s="13">
        <f t="shared" si="17"/>
        <v>0</v>
      </c>
      <c r="AJ14" s="13">
        <f>SUM(AJ342)</f>
        <v>0</v>
      </c>
      <c r="AK14" s="13">
        <f t="shared" si="17"/>
        <v>0</v>
      </c>
      <c r="AL14" s="13">
        <f>SUM(AL342)</f>
        <v>78119</v>
      </c>
    </row>
    <row r="15" spans="1:44" ht="12.75">
      <c r="A15" s="18" t="s">
        <v>44</v>
      </c>
      <c r="B15" s="19" t="s">
        <v>45</v>
      </c>
      <c r="C15" s="36">
        <v>21700</v>
      </c>
      <c r="D15" s="85" t="s">
        <v>0</v>
      </c>
      <c r="E15" s="11">
        <f>SUM(E16:E17)</f>
        <v>361622775</v>
      </c>
      <c r="F15" s="11">
        <f>SUM(F16:F17)</f>
        <v>0</v>
      </c>
      <c r="G15" s="11">
        <f>SUM(G16:G17)</f>
        <v>880918</v>
      </c>
      <c r="H15" s="11">
        <f>SUM(H16:H17)</f>
        <v>118606</v>
      </c>
      <c r="I15" s="11">
        <f>SUM(I16:I17)</f>
        <v>124472</v>
      </c>
      <c r="J15" s="11">
        <f aca="true" t="shared" si="18" ref="J15:Q15">SUM(J16:J17)</f>
        <v>267680</v>
      </c>
      <c r="K15" s="11">
        <f t="shared" si="18"/>
        <v>7579</v>
      </c>
      <c r="L15" s="11">
        <f t="shared" si="18"/>
        <v>14224397</v>
      </c>
      <c r="M15" s="11">
        <f t="shared" si="18"/>
        <v>0</v>
      </c>
      <c r="N15" s="11">
        <f t="shared" si="18"/>
        <v>463038</v>
      </c>
      <c r="O15" s="11">
        <f t="shared" si="18"/>
        <v>0</v>
      </c>
      <c r="P15" s="11">
        <f t="shared" si="18"/>
        <v>0</v>
      </c>
      <c r="Q15" s="11">
        <f t="shared" si="18"/>
        <v>989404</v>
      </c>
      <c r="R15" s="11">
        <f>SUM(R16:R17)</f>
        <v>80000000</v>
      </c>
      <c r="S15" s="11">
        <f>SUM(S16:S17)</f>
        <v>0</v>
      </c>
      <c r="T15" s="11">
        <f>SUM(T16:T17)</f>
        <v>71733</v>
      </c>
      <c r="U15" s="11">
        <f>SUM(U16:U17)</f>
        <v>0</v>
      </c>
      <c r="V15" s="11">
        <f>SUM(V16:V17)</f>
        <v>0</v>
      </c>
      <c r="W15" s="11">
        <f aca="true" t="shared" si="19" ref="W15:AC15">SUM(W16:W17)</f>
        <v>680000</v>
      </c>
      <c r="X15" s="11">
        <f t="shared" si="19"/>
        <v>0</v>
      </c>
      <c r="Y15" s="11">
        <f t="shared" si="19"/>
        <v>8996379</v>
      </c>
      <c r="Z15" s="11">
        <f t="shared" si="19"/>
        <v>76573690</v>
      </c>
      <c r="AA15" s="11">
        <f t="shared" si="19"/>
        <v>0</v>
      </c>
      <c r="AB15" s="11">
        <f t="shared" si="19"/>
        <v>10000000</v>
      </c>
      <c r="AC15" s="11">
        <f t="shared" si="19"/>
        <v>0</v>
      </c>
      <c r="AD15" s="11">
        <f aca="true" t="shared" si="20" ref="AD15:AL15">SUM(AD16:AD17)</f>
        <v>264888</v>
      </c>
      <c r="AE15" s="11">
        <f t="shared" si="20"/>
        <v>-1085683</v>
      </c>
      <c r="AF15" s="11">
        <f t="shared" si="20"/>
        <v>0</v>
      </c>
      <c r="AG15" s="11">
        <f t="shared" si="20"/>
        <v>0</v>
      </c>
      <c r="AH15" s="11">
        <f>SUM(AH16:AH17)</f>
        <v>6000000</v>
      </c>
      <c r="AI15" s="11">
        <f>SUM(AI16:AI17)</f>
        <v>9978</v>
      </c>
      <c r="AJ15" s="11">
        <f>SUM(AJ16:AJ17)</f>
        <v>0</v>
      </c>
      <c r="AK15" s="11">
        <f>SUM(AK16:AK17)</f>
        <v>6200000</v>
      </c>
      <c r="AL15" s="11">
        <f t="shared" si="20"/>
        <v>566409854</v>
      </c>
      <c r="AM15" s="9"/>
      <c r="AN15" s="9"/>
      <c r="AO15" s="9"/>
      <c r="AP15" s="9"/>
      <c r="AQ15" s="9"/>
      <c r="AR15" s="9"/>
    </row>
    <row r="16" spans="1:38" ht="12.75">
      <c r="A16" s="20">
        <v>21710</v>
      </c>
      <c r="B16" s="21" t="s">
        <v>45</v>
      </c>
      <c r="C16" s="37">
        <v>21710</v>
      </c>
      <c r="D16" s="84" t="s">
        <v>6</v>
      </c>
      <c r="E16" s="13">
        <f aca="true" t="shared" si="21" ref="E16:S16">SUM(E60,E344)</f>
        <v>355022084</v>
      </c>
      <c r="F16" s="13">
        <f t="shared" si="21"/>
        <v>0</v>
      </c>
      <c r="G16" s="13">
        <f t="shared" si="21"/>
        <v>880918</v>
      </c>
      <c r="H16" s="13">
        <f t="shared" si="21"/>
        <v>118606</v>
      </c>
      <c r="I16" s="13">
        <f t="shared" si="21"/>
        <v>124472</v>
      </c>
      <c r="J16" s="13">
        <f t="shared" si="21"/>
        <v>267680</v>
      </c>
      <c r="K16" s="13">
        <f t="shared" si="21"/>
        <v>7579</v>
      </c>
      <c r="L16" s="13">
        <f t="shared" si="21"/>
        <v>14224397</v>
      </c>
      <c r="M16" s="13">
        <f t="shared" si="21"/>
        <v>0</v>
      </c>
      <c r="N16" s="13">
        <f t="shared" si="21"/>
        <v>463038</v>
      </c>
      <c r="O16" s="13">
        <f t="shared" si="21"/>
        <v>0</v>
      </c>
      <c r="P16" s="13">
        <f t="shared" si="21"/>
        <v>0</v>
      </c>
      <c r="Q16" s="13">
        <f t="shared" si="21"/>
        <v>989404</v>
      </c>
      <c r="R16" s="13">
        <f t="shared" si="21"/>
        <v>80000000</v>
      </c>
      <c r="S16" s="13">
        <f t="shared" si="21"/>
        <v>0</v>
      </c>
      <c r="T16" s="13">
        <f aca="true" t="shared" si="22" ref="T16:Y16">SUM(T60,T344)</f>
        <v>71733</v>
      </c>
      <c r="U16" s="13">
        <f t="shared" si="22"/>
        <v>0</v>
      </c>
      <c r="V16" s="13">
        <f t="shared" si="22"/>
        <v>0</v>
      </c>
      <c r="W16" s="13">
        <f t="shared" si="22"/>
        <v>680000</v>
      </c>
      <c r="X16" s="13">
        <f t="shared" si="22"/>
        <v>0</v>
      </c>
      <c r="Y16" s="13">
        <f t="shared" si="22"/>
        <v>8996379</v>
      </c>
      <c r="Z16" s="13">
        <f aca="true" t="shared" si="23" ref="Z16:AE16">SUM(Z60,Z344)</f>
        <v>76573690</v>
      </c>
      <c r="AA16" s="13">
        <f t="shared" si="23"/>
        <v>0</v>
      </c>
      <c r="AB16" s="13">
        <f t="shared" si="23"/>
        <v>10000000</v>
      </c>
      <c r="AC16" s="13">
        <f t="shared" si="23"/>
        <v>0</v>
      </c>
      <c r="AD16" s="13">
        <f t="shared" si="23"/>
        <v>264888</v>
      </c>
      <c r="AE16" s="13">
        <f t="shared" si="23"/>
        <v>-1085683</v>
      </c>
      <c r="AF16" s="13">
        <f aca="true" t="shared" si="24" ref="AF16:AK16">SUM(AF60,AF344)</f>
        <v>0</v>
      </c>
      <c r="AG16" s="13">
        <f t="shared" si="24"/>
        <v>0</v>
      </c>
      <c r="AH16" s="13">
        <f t="shared" si="24"/>
        <v>6000000</v>
      </c>
      <c r="AI16" s="13">
        <f t="shared" si="24"/>
        <v>9978</v>
      </c>
      <c r="AJ16" s="13">
        <f t="shared" si="24"/>
        <v>0</v>
      </c>
      <c r="AK16" s="13">
        <f t="shared" si="24"/>
        <v>6200000</v>
      </c>
      <c r="AL16" s="13">
        <f>SUM(AL60,AL344)</f>
        <v>559809163</v>
      </c>
    </row>
    <row r="17" spans="1:38" s="9" customFormat="1" ht="12.75">
      <c r="A17" s="20">
        <v>21720</v>
      </c>
      <c r="B17" s="21" t="s">
        <v>45</v>
      </c>
      <c r="C17" s="37">
        <v>21720</v>
      </c>
      <c r="D17" s="84" t="s">
        <v>7</v>
      </c>
      <c r="E17" s="13">
        <f>SUM(E345)</f>
        <v>6600691</v>
      </c>
      <c r="F17" s="13">
        <f>SUM(F345)</f>
        <v>0</v>
      </c>
      <c r="G17" s="13">
        <f>SUM(G345)</f>
        <v>0</v>
      </c>
      <c r="H17" s="13">
        <f>SUM(H345)</f>
        <v>0</v>
      </c>
      <c r="I17" s="13">
        <f aca="true" t="shared" si="25" ref="I17:N17">SUM(I345)</f>
        <v>0</v>
      </c>
      <c r="J17" s="13">
        <f t="shared" si="25"/>
        <v>0</v>
      </c>
      <c r="K17" s="13">
        <f t="shared" si="25"/>
        <v>0</v>
      </c>
      <c r="L17" s="13">
        <f t="shared" si="25"/>
        <v>0</v>
      </c>
      <c r="M17" s="13">
        <f t="shared" si="25"/>
        <v>0</v>
      </c>
      <c r="N17" s="13">
        <f t="shared" si="25"/>
        <v>0</v>
      </c>
      <c r="O17" s="13">
        <f>SUM(O345)</f>
        <v>0</v>
      </c>
      <c r="P17" s="13">
        <f>SUM(P345)</f>
        <v>0</v>
      </c>
      <c r="Q17" s="13">
        <f>SUM(Q345)</f>
        <v>0</v>
      </c>
      <c r="R17" s="13">
        <f>SUM(R345)</f>
        <v>0</v>
      </c>
      <c r="S17" s="13">
        <f>SUM(S345)</f>
        <v>0</v>
      </c>
      <c r="T17" s="13">
        <f aca="true" t="shared" si="26" ref="T17:Y17">SUM(T345)</f>
        <v>0</v>
      </c>
      <c r="U17" s="13">
        <f t="shared" si="26"/>
        <v>0</v>
      </c>
      <c r="V17" s="13">
        <f t="shared" si="26"/>
        <v>0</v>
      </c>
      <c r="W17" s="13">
        <f t="shared" si="26"/>
        <v>0</v>
      </c>
      <c r="X17" s="13">
        <f t="shared" si="26"/>
        <v>0</v>
      </c>
      <c r="Y17" s="13">
        <f t="shared" si="26"/>
        <v>0</v>
      </c>
      <c r="Z17" s="13">
        <f>SUM(Z345)</f>
        <v>0</v>
      </c>
      <c r="AA17" s="13">
        <f>SUM(AA345)</f>
        <v>0</v>
      </c>
      <c r="AB17" s="13">
        <f>SUM(AB345)</f>
        <v>0</v>
      </c>
      <c r="AC17" s="13">
        <f>SUM(AC345)</f>
        <v>0</v>
      </c>
      <c r="AD17" s="13">
        <f aca="true" t="shared" si="27" ref="AD17:AK17">SUM(AD345)</f>
        <v>0</v>
      </c>
      <c r="AE17" s="13">
        <f t="shared" si="27"/>
        <v>0</v>
      </c>
      <c r="AF17" s="13">
        <f t="shared" si="27"/>
        <v>0</v>
      </c>
      <c r="AG17" s="13">
        <f t="shared" si="27"/>
        <v>0</v>
      </c>
      <c r="AH17" s="13">
        <f t="shared" si="27"/>
        <v>0</v>
      </c>
      <c r="AI17" s="13">
        <f t="shared" si="27"/>
        <v>0</v>
      </c>
      <c r="AJ17" s="13">
        <f>SUM(AJ345)</f>
        <v>0</v>
      </c>
      <c r="AK17" s="13">
        <f t="shared" si="27"/>
        <v>0</v>
      </c>
      <c r="AL17" s="13">
        <f>SUM(AL345)</f>
        <v>6600691</v>
      </c>
    </row>
    <row r="18" spans="1:38" ht="12.75">
      <c r="A18" s="33" t="s">
        <v>46</v>
      </c>
      <c r="B18" s="34"/>
      <c r="C18" s="8" t="s">
        <v>8</v>
      </c>
      <c r="D18" s="86" t="s">
        <v>9</v>
      </c>
      <c r="E18" s="35">
        <f>SUM(E19,E39)</f>
        <v>366303695</v>
      </c>
      <c r="F18" s="35">
        <f>SUM(F19,F39)</f>
        <v>1701775</v>
      </c>
      <c r="G18" s="35">
        <f>SUM(G19,G39)</f>
        <v>880918</v>
      </c>
      <c r="H18" s="35">
        <f>SUM(H19,H39)</f>
        <v>118606</v>
      </c>
      <c r="I18" s="35">
        <f>SUM(I19,I39)</f>
        <v>124472</v>
      </c>
      <c r="J18" s="35">
        <f aca="true" t="shared" si="28" ref="J18:Q18">SUM(J19,J39)</f>
        <v>267680</v>
      </c>
      <c r="K18" s="35">
        <f t="shared" si="28"/>
        <v>7579</v>
      </c>
      <c r="L18" s="35">
        <f t="shared" si="28"/>
        <v>14224397</v>
      </c>
      <c r="M18" s="35">
        <f t="shared" si="28"/>
        <v>0</v>
      </c>
      <c r="N18" s="35">
        <f t="shared" si="28"/>
        <v>463038</v>
      </c>
      <c r="O18" s="35">
        <f t="shared" si="28"/>
        <v>0</v>
      </c>
      <c r="P18" s="35">
        <f t="shared" si="28"/>
        <v>0</v>
      </c>
      <c r="Q18" s="35">
        <f t="shared" si="28"/>
        <v>989404</v>
      </c>
      <c r="R18" s="35">
        <f>SUM(R19,R39)</f>
        <v>0</v>
      </c>
      <c r="S18" s="35">
        <f>SUM(S19,S39)</f>
        <v>0</v>
      </c>
      <c r="T18" s="35">
        <f>SUM(T19,T39)</f>
        <v>71733</v>
      </c>
      <c r="U18" s="35">
        <f>SUM(U19,U39)</f>
        <v>0</v>
      </c>
      <c r="V18" s="35">
        <f>SUM(V19,V39)</f>
        <v>219594</v>
      </c>
      <c r="W18" s="35">
        <f aca="true" t="shared" si="29" ref="W18:AC18">SUM(W19,W39)</f>
        <v>0</v>
      </c>
      <c r="X18" s="35">
        <f t="shared" si="29"/>
        <v>0</v>
      </c>
      <c r="Y18" s="35">
        <f t="shared" si="29"/>
        <v>8996379</v>
      </c>
      <c r="Z18" s="35">
        <f t="shared" si="29"/>
        <v>76573690</v>
      </c>
      <c r="AA18" s="35">
        <f t="shared" si="29"/>
        <v>0</v>
      </c>
      <c r="AB18" s="35">
        <f t="shared" si="29"/>
        <v>10000000</v>
      </c>
      <c r="AC18" s="35">
        <f t="shared" si="29"/>
        <v>0</v>
      </c>
      <c r="AD18" s="35">
        <f aca="true" t="shared" si="30" ref="AD18:AL18">SUM(AD19,AD39)</f>
        <v>264888</v>
      </c>
      <c r="AE18" s="35">
        <f t="shared" si="30"/>
        <v>-1085683</v>
      </c>
      <c r="AF18" s="35">
        <f t="shared" si="30"/>
        <v>0</v>
      </c>
      <c r="AG18" s="35">
        <f t="shared" si="30"/>
        <v>0</v>
      </c>
      <c r="AH18" s="35">
        <f>SUM(AH19,AH39)</f>
        <v>6000000</v>
      </c>
      <c r="AI18" s="35">
        <f>SUM(AI19,AI39)</f>
        <v>9978</v>
      </c>
      <c r="AJ18" s="35">
        <f>SUM(AJ19,AJ39)</f>
        <v>0</v>
      </c>
      <c r="AK18" s="35">
        <f>SUM(AK19,AK39)</f>
        <v>6200000</v>
      </c>
      <c r="AL18" s="35">
        <f t="shared" si="30"/>
        <v>492332143</v>
      </c>
    </row>
    <row r="19" spans="1:38" ht="25.5">
      <c r="A19" s="18" t="s">
        <v>47</v>
      </c>
      <c r="B19" s="19" t="s">
        <v>48</v>
      </c>
      <c r="C19" s="10" t="s">
        <v>36</v>
      </c>
      <c r="D19" s="83" t="s">
        <v>10</v>
      </c>
      <c r="E19" s="11">
        <f>SUM(E20,E24,E26,E29)</f>
        <v>266552589</v>
      </c>
      <c r="F19" s="11">
        <f>SUM(F20,F24,F26,F29)</f>
        <v>1696775</v>
      </c>
      <c r="G19" s="11">
        <f>SUM(G20,G24,G26,G29)</f>
        <v>869918</v>
      </c>
      <c r="H19" s="11">
        <f>SUM(H20,H24,H26,H29)</f>
        <v>118606</v>
      </c>
      <c r="I19" s="11">
        <f>SUM(I20,I24,I26,I29)</f>
        <v>119472</v>
      </c>
      <c r="J19" s="11">
        <f aca="true" t="shared" si="31" ref="J19:Q19">SUM(J20,J24,J26,J29)</f>
        <v>267680</v>
      </c>
      <c r="K19" s="11">
        <f t="shared" si="31"/>
        <v>7579</v>
      </c>
      <c r="L19" s="11">
        <f t="shared" si="31"/>
        <v>14158207</v>
      </c>
      <c r="M19" s="11">
        <f t="shared" si="31"/>
        <v>-10000</v>
      </c>
      <c r="N19" s="11">
        <f t="shared" si="31"/>
        <v>463038</v>
      </c>
      <c r="O19" s="11">
        <f t="shared" si="31"/>
        <v>0</v>
      </c>
      <c r="P19" s="11">
        <f t="shared" si="31"/>
        <v>-50000</v>
      </c>
      <c r="Q19" s="11">
        <f t="shared" si="31"/>
        <v>989404</v>
      </c>
      <c r="R19" s="11">
        <f>SUM(R20,R24,R26,R29)</f>
        <v>0</v>
      </c>
      <c r="S19" s="11">
        <f>SUM(S20,S24,S26,S29)</f>
        <v>0</v>
      </c>
      <c r="T19" s="11">
        <f>SUM(T20,T24,T26,T29)</f>
        <v>71733</v>
      </c>
      <c r="U19" s="11">
        <f>SUM(U20,U24,U26,U29)</f>
        <v>-3500</v>
      </c>
      <c r="V19" s="11">
        <f>SUM(V20,V24,V26,V29)</f>
        <v>219594</v>
      </c>
      <c r="W19" s="11">
        <f aca="true" t="shared" si="32" ref="W19:AC19">SUM(W20,W24,W26,W29)</f>
        <v>0</v>
      </c>
      <c r="X19" s="11">
        <f t="shared" si="32"/>
        <v>-817</v>
      </c>
      <c r="Y19" s="11">
        <f t="shared" si="32"/>
        <v>0</v>
      </c>
      <c r="Z19" s="11">
        <f t="shared" si="32"/>
        <v>0</v>
      </c>
      <c r="AA19" s="11">
        <f t="shared" si="32"/>
        <v>50000</v>
      </c>
      <c r="AB19" s="11">
        <f t="shared" si="32"/>
        <v>10000000</v>
      </c>
      <c r="AC19" s="11">
        <f t="shared" si="32"/>
        <v>5000</v>
      </c>
      <c r="AD19" s="11">
        <f aca="true" t="shared" si="33" ref="AD19:AL19">SUM(AD20,AD24,AD26,AD29)</f>
        <v>264888</v>
      </c>
      <c r="AE19" s="11">
        <f t="shared" si="33"/>
        <v>-144683</v>
      </c>
      <c r="AF19" s="11">
        <f t="shared" si="33"/>
        <v>-3501713</v>
      </c>
      <c r="AG19" s="11">
        <f t="shared" si="33"/>
        <v>0</v>
      </c>
      <c r="AH19" s="11">
        <f>SUM(AH20,AH24,AH26,AH29)</f>
        <v>6000000</v>
      </c>
      <c r="AI19" s="11">
        <f>SUM(AI20,AI24,AI26,AI29)</f>
        <v>9978</v>
      </c>
      <c r="AJ19" s="11">
        <f>SUM(AJ20,AJ24,AJ26,AJ29)</f>
        <v>0</v>
      </c>
      <c r="AK19" s="11">
        <f>SUM(AK20,AK24,AK26,AK29)</f>
        <v>6200000</v>
      </c>
      <c r="AL19" s="11">
        <f t="shared" si="33"/>
        <v>304353748</v>
      </c>
    </row>
    <row r="20" spans="1:38" s="9" customFormat="1" ht="12.75">
      <c r="A20" s="18" t="s">
        <v>49</v>
      </c>
      <c r="B20" s="19" t="s">
        <v>50</v>
      </c>
      <c r="C20" s="10" t="s">
        <v>11</v>
      </c>
      <c r="D20" s="83" t="s">
        <v>12</v>
      </c>
      <c r="E20" s="11">
        <f>SUM(E21,E23)</f>
        <v>87073069</v>
      </c>
      <c r="F20" s="11">
        <f>SUM(F21,F23)</f>
        <v>1696775</v>
      </c>
      <c r="G20" s="11">
        <f>SUM(G21,G23)</f>
        <v>869918</v>
      </c>
      <c r="H20" s="11">
        <f>SUM(H21,H23)</f>
        <v>118606</v>
      </c>
      <c r="I20" s="11">
        <f>SUM(I21,I23)</f>
        <v>119472</v>
      </c>
      <c r="J20" s="11">
        <f aca="true" t="shared" si="34" ref="J20:Q20">SUM(J21,J23)</f>
        <v>267680</v>
      </c>
      <c r="K20" s="11">
        <f t="shared" si="34"/>
        <v>7579</v>
      </c>
      <c r="L20" s="11">
        <f t="shared" si="34"/>
        <v>0</v>
      </c>
      <c r="M20" s="11">
        <f t="shared" si="34"/>
        <v>0</v>
      </c>
      <c r="N20" s="11">
        <f t="shared" si="34"/>
        <v>0</v>
      </c>
      <c r="O20" s="11">
        <f t="shared" si="34"/>
        <v>0</v>
      </c>
      <c r="P20" s="11">
        <f t="shared" si="34"/>
        <v>-50000</v>
      </c>
      <c r="Q20" s="11">
        <f t="shared" si="34"/>
        <v>989404</v>
      </c>
      <c r="R20" s="11">
        <f>SUM(R21,R23)</f>
        <v>0</v>
      </c>
      <c r="S20" s="11">
        <f>SUM(S21,S23)</f>
        <v>0</v>
      </c>
      <c r="T20" s="11">
        <f>SUM(T21,T23)</f>
        <v>71733</v>
      </c>
      <c r="U20" s="11">
        <f>SUM(U21,U23)</f>
        <v>-3500</v>
      </c>
      <c r="V20" s="11">
        <f>SUM(V21,V23)</f>
        <v>0</v>
      </c>
      <c r="W20" s="11">
        <f aca="true" t="shared" si="35" ref="W20:AC20">SUM(W21,W23)</f>
        <v>0</v>
      </c>
      <c r="X20" s="11">
        <f t="shared" si="35"/>
        <v>-817</v>
      </c>
      <c r="Y20" s="11">
        <f t="shared" si="35"/>
        <v>0</v>
      </c>
      <c r="Z20" s="11">
        <f t="shared" si="35"/>
        <v>0</v>
      </c>
      <c r="AA20" s="11">
        <f t="shared" si="35"/>
        <v>50000</v>
      </c>
      <c r="AB20" s="11">
        <f t="shared" si="35"/>
        <v>0</v>
      </c>
      <c r="AC20" s="11">
        <f t="shared" si="35"/>
        <v>5000</v>
      </c>
      <c r="AD20" s="11">
        <f aca="true" t="shared" si="36" ref="AD20:AL20">SUM(AD21,AD23)</f>
        <v>0</v>
      </c>
      <c r="AE20" s="11">
        <f t="shared" si="36"/>
        <v>-144683</v>
      </c>
      <c r="AF20" s="11">
        <f t="shared" si="36"/>
        <v>2433000</v>
      </c>
      <c r="AG20" s="11">
        <f t="shared" si="36"/>
        <v>0</v>
      </c>
      <c r="AH20" s="11">
        <f>SUM(AH21,AH23)</f>
        <v>0</v>
      </c>
      <c r="AI20" s="11">
        <f>SUM(AI21,AI23)</f>
        <v>9978</v>
      </c>
      <c r="AJ20" s="11">
        <f>SUM(AJ21,AJ23)</f>
        <v>0</v>
      </c>
      <c r="AK20" s="11">
        <f>SUM(AK21,AK23)</f>
        <v>0</v>
      </c>
      <c r="AL20" s="11">
        <f t="shared" si="36"/>
        <v>93513214</v>
      </c>
    </row>
    <row r="21" spans="1:38" s="9" customFormat="1" ht="12.75">
      <c r="A21" s="38">
        <v>1000</v>
      </c>
      <c r="B21" s="21" t="s">
        <v>50</v>
      </c>
      <c r="C21" s="15">
        <v>1000</v>
      </c>
      <c r="D21" s="87" t="s">
        <v>13</v>
      </c>
      <c r="E21" s="13">
        <f aca="true" t="shared" si="37" ref="E21:S21">SUM(E64,E349)</f>
        <v>2926936</v>
      </c>
      <c r="F21" s="13">
        <f t="shared" si="37"/>
        <v>55000</v>
      </c>
      <c r="G21" s="13">
        <f t="shared" si="37"/>
        <v>347814</v>
      </c>
      <c r="H21" s="13">
        <f t="shared" si="37"/>
        <v>47088</v>
      </c>
      <c r="I21" s="13">
        <f t="shared" si="37"/>
        <v>0</v>
      </c>
      <c r="J21" s="13">
        <f t="shared" si="37"/>
        <v>97838</v>
      </c>
      <c r="K21" s="13">
        <f t="shared" si="37"/>
        <v>7579</v>
      </c>
      <c r="L21" s="13">
        <f t="shared" si="37"/>
        <v>0</v>
      </c>
      <c r="M21" s="13">
        <f t="shared" si="37"/>
        <v>0</v>
      </c>
      <c r="N21" s="13">
        <f t="shared" si="37"/>
        <v>0</v>
      </c>
      <c r="O21" s="13">
        <f t="shared" si="37"/>
        <v>0</v>
      </c>
      <c r="P21" s="13">
        <f t="shared" si="37"/>
        <v>15000</v>
      </c>
      <c r="Q21" s="13">
        <f t="shared" si="37"/>
        <v>0</v>
      </c>
      <c r="R21" s="13">
        <f t="shared" si="37"/>
        <v>0</v>
      </c>
      <c r="S21" s="13">
        <f t="shared" si="37"/>
        <v>0</v>
      </c>
      <c r="T21" s="13">
        <f aca="true" t="shared" si="38" ref="T21:AB21">SUM(T64,T349)</f>
        <v>0</v>
      </c>
      <c r="U21" s="13">
        <f t="shared" si="38"/>
        <v>0</v>
      </c>
      <c r="V21" s="13">
        <f t="shared" si="38"/>
        <v>0</v>
      </c>
      <c r="W21" s="13">
        <f t="shared" si="38"/>
        <v>0</v>
      </c>
      <c r="X21" s="13">
        <f t="shared" si="38"/>
        <v>0</v>
      </c>
      <c r="Y21" s="13">
        <f t="shared" si="38"/>
        <v>0</v>
      </c>
      <c r="Z21" s="13">
        <f t="shared" si="38"/>
        <v>0</v>
      </c>
      <c r="AA21" s="13">
        <f t="shared" si="38"/>
        <v>0</v>
      </c>
      <c r="AB21" s="13">
        <f t="shared" si="38"/>
        <v>0</v>
      </c>
      <c r="AC21" s="13">
        <f aca="true" t="shared" si="39" ref="AC21:AD23">SUM(AC64,AC349)</f>
        <v>7520</v>
      </c>
      <c r="AD21" s="13">
        <f t="shared" si="39"/>
        <v>0</v>
      </c>
      <c r="AE21" s="13">
        <f aca="true" t="shared" si="40" ref="AE21:AF23">SUM(AE64,AE349)</f>
        <v>-75000</v>
      </c>
      <c r="AF21" s="13">
        <f t="shared" si="40"/>
        <v>0</v>
      </c>
      <c r="AG21" s="13">
        <f aca="true" t="shared" si="41" ref="AG21:AK23">SUM(AG64,AG349)</f>
        <v>0</v>
      </c>
      <c r="AH21" s="13">
        <f t="shared" si="41"/>
        <v>0</v>
      </c>
      <c r="AI21" s="13">
        <f t="shared" si="41"/>
        <v>0</v>
      </c>
      <c r="AJ21" s="13">
        <f>SUM(AJ64,AJ349)</f>
        <v>5000</v>
      </c>
      <c r="AK21" s="13">
        <f t="shared" si="41"/>
        <v>0</v>
      </c>
      <c r="AL21" s="13">
        <f>SUM(AL64,AL349)</f>
        <v>3434775</v>
      </c>
    </row>
    <row r="22" spans="1:38" s="9" customFormat="1" ht="12.75">
      <c r="A22" s="21">
        <v>1100</v>
      </c>
      <c r="B22" s="21" t="s">
        <v>50</v>
      </c>
      <c r="C22" s="27">
        <v>1100</v>
      </c>
      <c r="D22" s="87" t="s">
        <v>14</v>
      </c>
      <c r="E22" s="13">
        <f aca="true" t="shared" si="42" ref="E22:AL22">SUM(E65,E350)</f>
        <v>2247452</v>
      </c>
      <c r="F22" s="13">
        <f t="shared" si="42"/>
        <v>44000</v>
      </c>
      <c r="G22" s="13">
        <f t="shared" si="42"/>
        <v>281426</v>
      </c>
      <c r="H22" s="13">
        <f t="shared" si="42"/>
        <v>38100</v>
      </c>
      <c r="I22" s="13">
        <f t="shared" si="42"/>
        <v>0</v>
      </c>
      <c r="J22" s="13">
        <f t="shared" si="42"/>
        <v>24480</v>
      </c>
      <c r="K22" s="13">
        <f t="shared" si="42"/>
        <v>1713</v>
      </c>
      <c r="L22" s="13">
        <f t="shared" si="42"/>
        <v>0</v>
      </c>
      <c r="M22" s="13">
        <f t="shared" si="42"/>
        <v>0</v>
      </c>
      <c r="N22" s="13">
        <f t="shared" si="42"/>
        <v>0</v>
      </c>
      <c r="O22" s="13">
        <f t="shared" si="42"/>
        <v>0</v>
      </c>
      <c r="P22" s="13">
        <f t="shared" si="42"/>
        <v>12136</v>
      </c>
      <c r="Q22" s="13">
        <f t="shared" si="42"/>
        <v>0</v>
      </c>
      <c r="R22" s="13">
        <f t="shared" si="42"/>
        <v>0</v>
      </c>
      <c r="S22" s="13">
        <f t="shared" si="42"/>
        <v>0</v>
      </c>
      <c r="T22" s="13">
        <f t="shared" si="42"/>
        <v>0</v>
      </c>
      <c r="U22" s="13">
        <f t="shared" si="42"/>
        <v>0</v>
      </c>
      <c r="V22" s="13">
        <f t="shared" si="42"/>
        <v>0</v>
      </c>
      <c r="W22" s="13">
        <f t="shared" si="42"/>
        <v>0</v>
      </c>
      <c r="X22" s="13">
        <f t="shared" si="42"/>
        <v>0</v>
      </c>
      <c r="Y22" s="13">
        <f t="shared" si="42"/>
        <v>0</v>
      </c>
      <c r="Z22" s="13">
        <f t="shared" si="42"/>
        <v>0</v>
      </c>
      <c r="AA22" s="13">
        <f t="shared" si="42"/>
        <v>0</v>
      </c>
      <c r="AB22" s="13">
        <f t="shared" si="42"/>
        <v>0</v>
      </c>
      <c r="AC22" s="13">
        <f t="shared" si="39"/>
        <v>6085</v>
      </c>
      <c r="AD22" s="13">
        <f t="shared" si="39"/>
        <v>0</v>
      </c>
      <c r="AE22" s="13">
        <f t="shared" si="40"/>
        <v>-60685</v>
      </c>
      <c r="AF22" s="13">
        <f t="shared" si="40"/>
        <v>0</v>
      </c>
      <c r="AG22" s="13">
        <f t="shared" si="41"/>
        <v>0</v>
      </c>
      <c r="AH22" s="13">
        <f t="shared" si="41"/>
        <v>0</v>
      </c>
      <c r="AI22" s="13">
        <f t="shared" si="41"/>
        <v>0</v>
      </c>
      <c r="AJ22" s="13">
        <f>SUM(AJ65,AJ350)</f>
        <v>-5000</v>
      </c>
      <c r="AK22" s="13">
        <f t="shared" si="41"/>
        <v>0</v>
      </c>
      <c r="AL22" s="13">
        <f t="shared" si="42"/>
        <v>2589707</v>
      </c>
    </row>
    <row r="23" spans="1:38" ht="12.75">
      <c r="A23" s="38">
        <v>2000</v>
      </c>
      <c r="B23" s="21" t="s">
        <v>50</v>
      </c>
      <c r="C23" s="15">
        <v>2000</v>
      </c>
      <c r="D23" s="87" t="s">
        <v>15</v>
      </c>
      <c r="E23" s="13">
        <f aca="true" t="shared" si="43" ref="E23:AL23">SUM(E66,E351)</f>
        <v>84146133</v>
      </c>
      <c r="F23" s="13">
        <f t="shared" si="43"/>
        <v>1641775</v>
      </c>
      <c r="G23" s="13">
        <f t="shared" si="43"/>
        <v>522104</v>
      </c>
      <c r="H23" s="13">
        <f t="shared" si="43"/>
        <v>71518</v>
      </c>
      <c r="I23" s="13">
        <f t="shared" si="43"/>
        <v>119472</v>
      </c>
      <c r="J23" s="13">
        <f t="shared" si="43"/>
        <v>169842</v>
      </c>
      <c r="K23" s="13">
        <f t="shared" si="43"/>
        <v>0</v>
      </c>
      <c r="L23" s="13">
        <f t="shared" si="43"/>
        <v>0</v>
      </c>
      <c r="M23" s="13">
        <f t="shared" si="43"/>
        <v>0</v>
      </c>
      <c r="N23" s="13">
        <f t="shared" si="43"/>
        <v>0</v>
      </c>
      <c r="O23" s="13">
        <f t="shared" si="43"/>
        <v>0</v>
      </c>
      <c r="P23" s="13">
        <f t="shared" si="43"/>
        <v>-65000</v>
      </c>
      <c r="Q23" s="13">
        <f t="shared" si="43"/>
        <v>989404</v>
      </c>
      <c r="R23" s="13">
        <f t="shared" si="43"/>
        <v>0</v>
      </c>
      <c r="S23" s="13">
        <f t="shared" si="43"/>
        <v>0</v>
      </c>
      <c r="T23" s="13">
        <f t="shared" si="43"/>
        <v>71733</v>
      </c>
      <c r="U23" s="13">
        <f t="shared" si="43"/>
        <v>-3500</v>
      </c>
      <c r="V23" s="13">
        <f t="shared" si="43"/>
        <v>0</v>
      </c>
      <c r="W23" s="13">
        <f t="shared" si="43"/>
        <v>0</v>
      </c>
      <c r="X23" s="13">
        <f t="shared" si="43"/>
        <v>-817</v>
      </c>
      <c r="Y23" s="13">
        <f t="shared" si="43"/>
        <v>0</v>
      </c>
      <c r="Z23" s="13">
        <f t="shared" si="43"/>
        <v>0</v>
      </c>
      <c r="AA23" s="13">
        <f t="shared" si="43"/>
        <v>50000</v>
      </c>
      <c r="AB23" s="13">
        <f t="shared" si="43"/>
        <v>0</v>
      </c>
      <c r="AC23" s="13">
        <f t="shared" si="39"/>
        <v>-2520</v>
      </c>
      <c r="AD23" s="13">
        <f t="shared" si="39"/>
        <v>0</v>
      </c>
      <c r="AE23" s="13">
        <f t="shared" si="40"/>
        <v>-69683</v>
      </c>
      <c r="AF23" s="13">
        <f t="shared" si="40"/>
        <v>2433000</v>
      </c>
      <c r="AG23" s="13">
        <f t="shared" si="41"/>
        <v>0</v>
      </c>
      <c r="AH23" s="13">
        <f t="shared" si="41"/>
        <v>0</v>
      </c>
      <c r="AI23" s="13">
        <f t="shared" si="41"/>
        <v>9978</v>
      </c>
      <c r="AJ23" s="13">
        <f>SUM(AJ66,AJ351)</f>
        <v>-5000</v>
      </c>
      <c r="AK23" s="13">
        <f t="shared" si="41"/>
        <v>0</v>
      </c>
      <c r="AL23" s="13">
        <f t="shared" si="43"/>
        <v>90078439</v>
      </c>
    </row>
    <row r="24" spans="1:38" ht="12.75">
      <c r="A24" s="28" t="s">
        <v>51</v>
      </c>
      <c r="B24" s="19" t="s">
        <v>52</v>
      </c>
      <c r="C24" s="14" t="s">
        <v>16</v>
      </c>
      <c r="D24" s="83" t="s">
        <v>17</v>
      </c>
      <c r="E24" s="11">
        <f aca="true" t="shared" si="44" ref="E24:AL24">SUM(E25:E25)</f>
        <v>123965353</v>
      </c>
      <c r="F24" s="11">
        <f t="shared" si="44"/>
        <v>0</v>
      </c>
      <c r="G24" s="11">
        <f t="shared" si="44"/>
        <v>0</v>
      </c>
      <c r="H24" s="11">
        <f t="shared" si="44"/>
        <v>0</v>
      </c>
      <c r="I24" s="11">
        <f t="shared" si="44"/>
        <v>0</v>
      </c>
      <c r="J24" s="11">
        <f t="shared" si="44"/>
        <v>0</v>
      </c>
      <c r="K24" s="11">
        <f t="shared" si="44"/>
        <v>0</v>
      </c>
      <c r="L24" s="11">
        <f t="shared" si="44"/>
        <v>14158207</v>
      </c>
      <c r="M24" s="11">
        <f t="shared" si="44"/>
        <v>0</v>
      </c>
      <c r="N24" s="11">
        <f t="shared" si="44"/>
        <v>463038</v>
      </c>
      <c r="O24" s="11">
        <f t="shared" si="44"/>
        <v>0</v>
      </c>
      <c r="P24" s="11">
        <f t="shared" si="44"/>
        <v>0</v>
      </c>
      <c r="Q24" s="11">
        <f t="shared" si="44"/>
        <v>0</v>
      </c>
      <c r="R24" s="11">
        <f t="shared" si="44"/>
        <v>0</v>
      </c>
      <c r="S24" s="11">
        <f t="shared" si="44"/>
        <v>0</v>
      </c>
      <c r="T24" s="11">
        <f t="shared" si="44"/>
        <v>0</v>
      </c>
      <c r="U24" s="11">
        <f t="shared" si="44"/>
        <v>0</v>
      </c>
      <c r="V24" s="11">
        <f t="shared" si="44"/>
        <v>219594</v>
      </c>
      <c r="W24" s="11">
        <f t="shared" si="44"/>
        <v>0</v>
      </c>
      <c r="X24" s="11">
        <f t="shared" si="44"/>
        <v>0</v>
      </c>
      <c r="Y24" s="11">
        <f t="shared" si="44"/>
        <v>0</v>
      </c>
      <c r="Z24" s="11">
        <f t="shared" si="44"/>
        <v>0</v>
      </c>
      <c r="AA24" s="11">
        <f t="shared" si="44"/>
        <v>0</v>
      </c>
      <c r="AB24" s="11">
        <f t="shared" si="44"/>
        <v>10000000</v>
      </c>
      <c r="AC24" s="11">
        <f t="shared" si="44"/>
        <v>0</v>
      </c>
      <c r="AD24" s="11">
        <f t="shared" si="44"/>
        <v>264888</v>
      </c>
      <c r="AE24" s="11">
        <f t="shared" si="44"/>
        <v>0</v>
      </c>
      <c r="AF24" s="11">
        <f t="shared" si="44"/>
        <v>0</v>
      </c>
      <c r="AG24" s="11">
        <f t="shared" si="44"/>
        <v>0</v>
      </c>
      <c r="AH24" s="11">
        <f t="shared" si="44"/>
        <v>6000000</v>
      </c>
      <c r="AI24" s="11">
        <f t="shared" si="44"/>
        <v>0</v>
      </c>
      <c r="AJ24" s="11">
        <f t="shared" si="44"/>
        <v>0</v>
      </c>
      <c r="AK24" s="11">
        <f t="shared" si="44"/>
        <v>6200000</v>
      </c>
      <c r="AL24" s="11">
        <f t="shared" si="44"/>
        <v>161271080</v>
      </c>
    </row>
    <row r="25" spans="1:38" ht="12.75">
      <c r="A25" s="38">
        <v>3000</v>
      </c>
      <c r="B25" s="21" t="s">
        <v>52</v>
      </c>
      <c r="C25" s="15">
        <v>3000</v>
      </c>
      <c r="D25" s="87" t="s">
        <v>18</v>
      </c>
      <c r="E25" s="13">
        <f aca="true" t="shared" si="45" ref="E25:S25">SUM(E68,E353)</f>
        <v>123965353</v>
      </c>
      <c r="F25" s="13">
        <f t="shared" si="45"/>
        <v>0</v>
      </c>
      <c r="G25" s="13">
        <f t="shared" si="45"/>
        <v>0</v>
      </c>
      <c r="H25" s="13">
        <f t="shared" si="45"/>
        <v>0</v>
      </c>
      <c r="I25" s="13">
        <f t="shared" si="45"/>
        <v>0</v>
      </c>
      <c r="J25" s="13">
        <f t="shared" si="45"/>
        <v>0</v>
      </c>
      <c r="K25" s="13">
        <f t="shared" si="45"/>
        <v>0</v>
      </c>
      <c r="L25" s="13">
        <f t="shared" si="45"/>
        <v>14158207</v>
      </c>
      <c r="M25" s="13">
        <f t="shared" si="45"/>
        <v>0</v>
      </c>
      <c r="N25" s="13">
        <f t="shared" si="45"/>
        <v>463038</v>
      </c>
      <c r="O25" s="13">
        <f t="shared" si="45"/>
        <v>0</v>
      </c>
      <c r="P25" s="13">
        <f t="shared" si="45"/>
        <v>0</v>
      </c>
      <c r="Q25" s="13">
        <f t="shared" si="45"/>
        <v>0</v>
      </c>
      <c r="R25" s="13">
        <f t="shared" si="45"/>
        <v>0</v>
      </c>
      <c r="S25" s="13">
        <f t="shared" si="45"/>
        <v>0</v>
      </c>
      <c r="T25" s="13">
        <f aca="true" t="shared" si="46" ref="T25:Y25">SUM(T68,T353)</f>
        <v>0</v>
      </c>
      <c r="U25" s="13">
        <f t="shared" si="46"/>
        <v>0</v>
      </c>
      <c r="V25" s="13">
        <f t="shared" si="46"/>
        <v>219594</v>
      </c>
      <c r="W25" s="13">
        <f t="shared" si="46"/>
        <v>0</v>
      </c>
      <c r="X25" s="13">
        <f t="shared" si="46"/>
        <v>0</v>
      </c>
      <c r="Y25" s="13">
        <f t="shared" si="46"/>
        <v>0</v>
      </c>
      <c r="Z25" s="13">
        <f aca="true" t="shared" si="47" ref="Z25:AE25">SUM(Z68,Z353)</f>
        <v>0</v>
      </c>
      <c r="AA25" s="13">
        <f t="shared" si="47"/>
        <v>0</v>
      </c>
      <c r="AB25" s="13">
        <f t="shared" si="47"/>
        <v>10000000</v>
      </c>
      <c r="AC25" s="13">
        <f t="shared" si="47"/>
        <v>0</v>
      </c>
      <c r="AD25" s="13">
        <f t="shared" si="47"/>
        <v>264888</v>
      </c>
      <c r="AE25" s="13">
        <f t="shared" si="47"/>
        <v>0</v>
      </c>
      <c r="AF25" s="13">
        <f aca="true" t="shared" si="48" ref="AF25:AK25">SUM(AF68,AF353)</f>
        <v>0</v>
      </c>
      <c r="AG25" s="13">
        <f t="shared" si="48"/>
        <v>0</v>
      </c>
      <c r="AH25" s="13">
        <f t="shared" si="48"/>
        <v>6000000</v>
      </c>
      <c r="AI25" s="13">
        <f t="shared" si="48"/>
        <v>0</v>
      </c>
      <c r="AJ25" s="13">
        <f t="shared" si="48"/>
        <v>0</v>
      </c>
      <c r="AK25" s="13">
        <f t="shared" si="48"/>
        <v>6200000</v>
      </c>
      <c r="AL25" s="13">
        <f>SUM(AL68,AL353)</f>
        <v>161271080</v>
      </c>
    </row>
    <row r="26" spans="1:38" s="9" customFormat="1" ht="12.75">
      <c r="A26" s="28" t="s">
        <v>53</v>
      </c>
      <c r="B26" s="19" t="s">
        <v>54</v>
      </c>
      <c r="C26" s="14" t="s">
        <v>19</v>
      </c>
      <c r="D26" s="83" t="s">
        <v>20</v>
      </c>
      <c r="E26" s="11">
        <f>SUM(E27:E28)</f>
        <v>293548</v>
      </c>
      <c r="F26" s="11">
        <f>SUM(F27:F28)</f>
        <v>0</v>
      </c>
      <c r="G26" s="11">
        <f>SUM(G27:G28)</f>
        <v>0</v>
      </c>
      <c r="H26" s="11">
        <f>SUM(H27:H28)</f>
        <v>0</v>
      </c>
      <c r="I26" s="11">
        <f>SUM(I27:I28)</f>
        <v>0</v>
      </c>
      <c r="J26" s="11">
        <f aca="true" t="shared" si="49" ref="J26:Q26">SUM(J27:J28)</f>
        <v>0</v>
      </c>
      <c r="K26" s="11">
        <f t="shared" si="49"/>
        <v>0</v>
      </c>
      <c r="L26" s="11">
        <f t="shared" si="49"/>
        <v>0</v>
      </c>
      <c r="M26" s="11">
        <f t="shared" si="49"/>
        <v>0</v>
      </c>
      <c r="N26" s="11">
        <f t="shared" si="49"/>
        <v>0</v>
      </c>
      <c r="O26" s="11">
        <f t="shared" si="49"/>
        <v>0</v>
      </c>
      <c r="P26" s="11">
        <f t="shared" si="49"/>
        <v>0</v>
      </c>
      <c r="Q26" s="11">
        <f t="shared" si="49"/>
        <v>0</v>
      </c>
      <c r="R26" s="11">
        <f>SUM(R27:R28)</f>
        <v>0</v>
      </c>
      <c r="S26" s="11">
        <f>SUM(S27:S28)</f>
        <v>0</v>
      </c>
      <c r="T26" s="11">
        <f>SUM(T27:T28)</f>
        <v>0</v>
      </c>
      <c r="U26" s="11">
        <f>SUM(U27:U28)</f>
        <v>0</v>
      </c>
      <c r="V26" s="11">
        <f>SUM(V27:V28)</f>
        <v>0</v>
      </c>
      <c r="W26" s="11">
        <f aca="true" t="shared" si="50" ref="W26:AC26">SUM(W27:W28)</f>
        <v>0</v>
      </c>
      <c r="X26" s="11">
        <f t="shared" si="50"/>
        <v>0</v>
      </c>
      <c r="Y26" s="11">
        <f t="shared" si="50"/>
        <v>0</v>
      </c>
      <c r="Z26" s="11">
        <f t="shared" si="50"/>
        <v>0</v>
      </c>
      <c r="AA26" s="11">
        <f t="shared" si="50"/>
        <v>0</v>
      </c>
      <c r="AB26" s="11">
        <f t="shared" si="50"/>
        <v>0</v>
      </c>
      <c r="AC26" s="11">
        <f t="shared" si="50"/>
        <v>0</v>
      </c>
      <c r="AD26" s="11">
        <f aca="true" t="shared" si="51" ref="AD26:AL26">SUM(AD27:AD28)</f>
        <v>0</v>
      </c>
      <c r="AE26" s="11">
        <f t="shared" si="51"/>
        <v>0</v>
      </c>
      <c r="AF26" s="11">
        <f t="shared" si="51"/>
        <v>0</v>
      </c>
      <c r="AG26" s="11">
        <f t="shared" si="51"/>
        <v>0</v>
      </c>
      <c r="AH26" s="11">
        <f>SUM(AH27:AH28)</f>
        <v>0</v>
      </c>
      <c r="AI26" s="11">
        <f>SUM(AI27:AI28)</f>
        <v>0</v>
      </c>
      <c r="AJ26" s="11">
        <f>SUM(AJ27:AJ28)</f>
        <v>0</v>
      </c>
      <c r="AK26" s="11">
        <f>SUM(AK27:AK28)</f>
        <v>0</v>
      </c>
      <c r="AL26" s="11">
        <f t="shared" si="51"/>
        <v>293548</v>
      </c>
    </row>
    <row r="27" spans="1:38" ht="12.75">
      <c r="A27" s="38">
        <v>7600</v>
      </c>
      <c r="B27" s="21" t="s">
        <v>54</v>
      </c>
      <c r="C27" s="15">
        <v>7600</v>
      </c>
      <c r="D27" s="88" t="s">
        <v>80</v>
      </c>
      <c r="E27" s="13">
        <f>SUM(E355)</f>
        <v>0</v>
      </c>
      <c r="F27" s="13">
        <f>SUM(F355)</f>
        <v>0</v>
      </c>
      <c r="G27" s="13">
        <f>SUM(G355)</f>
        <v>0</v>
      </c>
      <c r="H27" s="13">
        <f>SUM(H355)</f>
        <v>0</v>
      </c>
      <c r="I27" s="13">
        <f aca="true" t="shared" si="52" ref="I27:N27">SUM(I355)</f>
        <v>0</v>
      </c>
      <c r="J27" s="13">
        <f t="shared" si="52"/>
        <v>0</v>
      </c>
      <c r="K27" s="13">
        <f t="shared" si="52"/>
        <v>0</v>
      </c>
      <c r="L27" s="13">
        <f t="shared" si="52"/>
        <v>0</v>
      </c>
      <c r="M27" s="13">
        <f t="shared" si="52"/>
        <v>0</v>
      </c>
      <c r="N27" s="13">
        <f t="shared" si="52"/>
        <v>0</v>
      </c>
      <c r="O27" s="13">
        <f>SUM(O355)</f>
        <v>0</v>
      </c>
      <c r="P27" s="13">
        <f>SUM(P355)</f>
        <v>0</v>
      </c>
      <c r="Q27" s="13">
        <f>SUM(Q355)</f>
        <v>0</v>
      </c>
      <c r="R27" s="13">
        <f>SUM(R355)</f>
        <v>0</v>
      </c>
      <c r="S27" s="13">
        <f>SUM(S355)</f>
        <v>0</v>
      </c>
      <c r="T27" s="13">
        <f aca="true" t="shared" si="53" ref="T27:Y27">SUM(T355)</f>
        <v>0</v>
      </c>
      <c r="U27" s="13">
        <f t="shared" si="53"/>
        <v>0</v>
      </c>
      <c r="V27" s="13">
        <f t="shared" si="53"/>
        <v>0</v>
      </c>
      <c r="W27" s="13">
        <f t="shared" si="53"/>
        <v>0</v>
      </c>
      <c r="X27" s="13">
        <f t="shared" si="53"/>
        <v>0</v>
      </c>
      <c r="Y27" s="13">
        <f t="shared" si="53"/>
        <v>0</v>
      </c>
      <c r="Z27" s="13">
        <f>SUM(Z355)</f>
        <v>0</v>
      </c>
      <c r="AA27" s="13">
        <f>SUM(AA355)</f>
        <v>0</v>
      </c>
      <c r="AB27" s="13">
        <f>SUM(AB355)</f>
        <v>0</v>
      </c>
      <c r="AC27" s="13">
        <f>SUM(AC355)</f>
        <v>0</v>
      </c>
      <c r="AD27" s="13">
        <f aca="true" t="shared" si="54" ref="AD27:AK27">SUM(AD355)</f>
        <v>0</v>
      </c>
      <c r="AE27" s="13">
        <f t="shared" si="54"/>
        <v>0</v>
      </c>
      <c r="AF27" s="13">
        <f t="shared" si="54"/>
        <v>0</v>
      </c>
      <c r="AG27" s="13">
        <f t="shared" si="54"/>
        <v>0</v>
      </c>
      <c r="AH27" s="13">
        <f t="shared" si="54"/>
        <v>0</v>
      </c>
      <c r="AI27" s="13">
        <f t="shared" si="54"/>
        <v>0</v>
      </c>
      <c r="AJ27" s="13">
        <f>SUM(AJ355)</f>
        <v>0</v>
      </c>
      <c r="AK27" s="13">
        <f t="shared" si="54"/>
        <v>0</v>
      </c>
      <c r="AL27" s="13">
        <f>SUM(AL355)</f>
        <v>0</v>
      </c>
    </row>
    <row r="28" spans="1:38" s="9" customFormat="1" ht="12.75">
      <c r="A28" s="38">
        <v>7700</v>
      </c>
      <c r="B28" s="21" t="s">
        <v>54</v>
      </c>
      <c r="C28" s="15">
        <v>7700</v>
      </c>
      <c r="D28" s="88" t="s">
        <v>21</v>
      </c>
      <c r="E28" s="13">
        <f>SUM(E71)</f>
        <v>293548</v>
      </c>
      <c r="F28" s="13">
        <f>SUM(F71)</f>
        <v>0</v>
      </c>
      <c r="G28" s="13">
        <f>SUM(G71)</f>
        <v>0</v>
      </c>
      <c r="H28" s="13">
        <f>SUM(H71)</f>
        <v>0</v>
      </c>
      <c r="I28" s="13">
        <f aca="true" t="shared" si="55" ref="I28:N28">SUM(I71)</f>
        <v>0</v>
      </c>
      <c r="J28" s="13">
        <f t="shared" si="55"/>
        <v>0</v>
      </c>
      <c r="K28" s="13">
        <f t="shared" si="55"/>
        <v>0</v>
      </c>
      <c r="L28" s="13">
        <f t="shared" si="55"/>
        <v>0</v>
      </c>
      <c r="M28" s="13">
        <f t="shared" si="55"/>
        <v>0</v>
      </c>
      <c r="N28" s="13">
        <f t="shared" si="55"/>
        <v>0</v>
      </c>
      <c r="O28" s="13">
        <f>SUM(O71)</f>
        <v>0</v>
      </c>
      <c r="P28" s="13">
        <f>SUM(P71)</f>
        <v>0</v>
      </c>
      <c r="Q28" s="13">
        <f>SUM(Q71)</f>
        <v>0</v>
      </c>
      <c r="R28" s="13">
        <f>SUM(R71)</f>
        <v>0</v>
      </c>
      <c r="S28" s="13">
        <f>SUM(S71)</f>
        <v>0</v>
      </c>
      <c r="T28" s="13">
        <f aca="true" t="shared" si="56" ref="T28:Y28">SUM(T71)</f>
        <v>0</v>
      </c>
      <c r="U28" s="13">
        <f t="shared" si="56"/>
        <v>0</v>
      </c>
      <c r="V28" s="13">
        <f t="shared" si="56"/>
        <v>0</v>
      </c>
      <c r="W28" s="13">
        <f t="shared" si="56"/>
        <v>0</v>
      </c>
      <c r="X28" s="13">
        <f t="shared" si="56"/>
        <v>0</v>
      </c>
      <c r="Y28" s="13">
        <f t="shared" si="56"/>
        <v>0</v>
      </c>
      <c r="Z28" s="13">
        <f>SUM(Z71)</f>
        <v>0</v>
      </c>
      <c r="AA28" s="13">
        <f>SUM(AA71)</f>
        <v>0</v>
      </c>
      <c r="AB28" s="13">
        <f>SUM(AB71)</f>
        <v>0</v>
      </c>
      <c r="AC28" s="13">
        <f>SUM(AC71)</f>
        <v>0</v>
      </c>
      <c r="AD28" s="13">
        <f aca="true" t="shared" si="57" ref="AD28:AK28">SUM(AD71)</f>
        <v>0</v>
      </c>
      <c r="AE28" s="13">
        <f t="shared" si="57"/>
        <v>0</v>
      </c>
      <c r="AF28" s="13">
        <f t="shared" si="57"/>
        <v>0</v>
      </c>
      <c r="AG28" s="13">
        <f t="shared" si="57"/>
        <v>0</v>
      </c>
      <c r="AH28" s="13">
        <f t="shared" si="57"/>
        <v>0</v>
      </c>
      <c r="AI28" s="13">
        <f t="shared" si="57"/>
        <v>0</v>
      </c>
      <c r="AJ28" s="13">
        <f>SUM(AJ71)</f>
        <v>0</v>
      </c>
      <c r="AK28" s="13">
        <f t="shared" si="57"/>
        <v>0</v>
      </c>
      <c r="AL28" s="13">
        <f>SUM(AL71)</f>
        <v>293548</v>
      </c>
    </row>
    <row r="29" spans="1:38" ht="12.75">
      <c r="A29" s="28" t="s">
        <v>55</v>
      </c>
      <c r="B29" s="19" t="s">
        <v>56</v>
      </c>
      <c r="C29" s="14" t="s">
        <v>22</v>
      </c>
      <c r="D29" s="83" t="s">
        <v>23</v>
      </c>
      <c r="E29" s="11">
        <f>SUM(E30,E34,E36)</f>
        <v>55220619</v>
      </c>
      <c r="F29" s="11">
        <f>SUM(F30,F34,F36)</f>
        <v>0</v>
      </c>
      <c r="G29" s="11">
        <f>SUM(G30,G34,G36)</f>
        <v>0</v>
      </c>
      <c r="H29" s="11">
        <f>SUM(H30,H34,H36)</f>
        <v>0</v>
      </c>
      <c r="I29" s="11">
        <f>SUM(I30,I34,I36)</f>
        <v>0</v>
      </c>
      <c r="J29" s="11">
        <f aca="true" t="shared" si="58" ref="J29:Q29">SUM(J30,J34,J36)</f>
        <v>0</v>
      </c>
      <c r="K29" s="11">
        <f t="shared" si="58"/>
        <v>0</v>
      </c>
      <c r="L29" s="11">
        <f t="shared" si="58"/>
        <v>0</v>
      </c>
      <c r="M29" s="11">
        <f t="shared" si="58"/>
        <v>-10000</v>
      </c>
      <c r="N29" s="11">
        <f t="shared" si="58"/>
        <v>0</v>
      </c>
      <c r="O29" s="11">
        <f t="shared" si="58"/>
        <v>0</v>
      </c>
      <c r="P29" s="11">
        <f t="shared" si="58"/>
        <v>0</v>
      </c>
      <c r="Q29" s="11">
        <f t="shared" si="58"/>
        <v>0</v>
      </c>
      <c r="R29" s="11">
        <f>SUM(R30,R34,R36)</f>
        <v>0</v>
      </c>
      <c r="S29" s="11">
        <f>SUM(S30,S34,S36)</f>
        <v>0</v>
      </c>
      <c r="T29" s="11">
        <f>SUM(T30,T34,T36)</f>
        <v>0</v>
      </c>
      <c r="U29" s="11">
        <f>SUM(U30,U34,U36)</f>
        <v>0</v>
      </c>
      <c r="V29" s="11">
        <f>SUM(V30,V34,V36)</f>
        <v>0</v>
      </c>
      <c r="W29" s="11">
        <f aca="true" t="shared" si="59" ref="W29:AC29">SUM(W30,W34,W36)</f>
        <v>0</v>
      </c>
      <c r="X29" s="11">
        <f t="shared" si="59"/>
        <v>0</v>
      </c>
      <c r="Y29" s="11">
        <f t="shared" si="59"/>
        <v>0</v>
      </c>
      <c r="Z29" s="11">
        <f t="shared" si="59"/>
        <v>0</v>
      </c>
      <c r="AA29" s="11">
        <f t="shared" si="59"/>
        <v>0</v>
      </c>
      <c r="AB29" s="11">
        <f t="shared" si="59"/>
        <v>0</v>
      </c>
      <c r="AC29" s="11">
        <f t="shared" si="59"/>
        <v>0</v>
      </c>
      <c r="AD29" s="11">
        <f aca="true" t="shared" si="60" ref="AD29:AL29">SUM(AD30,AD34,AD36)</f>
        <v>0</v>
      </c>
      <c r="AE29" s="11">
        <f t="shared" si="60"/>
        <v>0</v>
      </c>
      <c r="AF29" s="11">
        <f t="shared" si="60"/>
        <v>-5934713</v>
      </c>
      <c r="AG29" s="11">
        <f t="shared" si="60"/>
        <v>0</v>
      </c>
      <c r="AH29" s="11">
        <f>SUM(AH30,AH34,AH36)</f>
        <v>0</v>
      </c>
      <c r="AI29" s="11">
        <f>SUM(AI30,AI34,AI36)</f>
        <v>0</v>
      </c>
      <c r="AJ29" s="11">
        <f>SUM(AJ30,AJ34,AJ36)</f>
        <v>0</v>
      </c>
      <c r="AK29" s="11">
        <f>SUM(AK30,AK34,AK36)</f>
        <v>0</v>
      </c>
      <c r="AL29" s="11">
        <f t="shared" si="60"/>
        <v>49275906</v>
      </c>
    </row>
    <row r="30" spans="1:38" ht="12.75">
      <c r="A30" s="23">
        <v>7100</v>
      </c>
      <c r="B30" s="17" t="s">
        <v>56</v>
      </c>
      <c r="C30" s="24">
        <v>7100</v>
      </c>
      <c r="D30" s="89" t="s">
        <v>99</v>
      </c>
      <c r="E30" s="13">
        <f aca="true" t="shared" si="61" ref="E30:AL30">SUM(E31)</f>
        <v>41370</v>
      </c>
      <c r="F30" s="13">
        <f t="shared" si="61"/>
        <v>0</v>
      </c>
      <c r="G30" s="13">
        <f t="shared" si="61"/>
        <v>0</v>
      </c>
      <c r="H30" s="13">
        <f t="shared" si="61"/>
        <v>0</v>
      </c>
      <c r="I30" s="13">
        <f t="shared" si="61"/>
        <v>0</v>
      </c>
      <c r="J30" s="13">
        <f t="shared" si="61"/>
        <v>0</v>
      </c>
      <c r="K30" s="13">
        <f t="shared" si="61"/>
        <v>0</v>
      </c>
      <c r="L30" s="13">
        <f t="shared" si="61"/>
        <v>0</v>
      </c>
      <c r="M30" s="13">
        <f t="shared" si="61"/>
        <v>-10000</v>
      </c>
      <c r="N30" s="13">
        <f t="shared" si="61"/>
        <v>0</v>
      </c>
      <c r="O30" s="13">
        <f t="shared" si="61"/>
        <v>0</v>
      </c>
      <c r="P30" s="13">
        <f t="shared" si="61"/>
        <v>0</v>
      </c>
      <c r="Q30" s="13">
        <f t="shared" si="61"/>
        <v>0</v>
      </c>
      <c r="R30" s="13">
        <f t="shared" si="61"/>
        <v>0</v>
      </c>
      <c r="S30" s="13">
        <f t="shared" si="61"/>
        <v>0</v>
      </c>
      <c r="T30" s="13">
        <f t="shared" si="61"/>
        <v>0</v>
      </c>
      <c r="U30" s="13">
        <f t="shared" si="61"/>
        <v>0</v>
      </c>
      <c r="V30" s="13">
        <f t="shared" si="61"/>
        <v>0</v>
      </c>
      <c r="W30" s="13">
        <f t="shared" si="61"/>
        <v>0</v>
      </c>
      <c r="X30" s="13">
        <f t="shared" si="61"/>
        <v>0</v>
      </c>
      <c r="Y30" s="13">
        <f t="shared" si="61"/>
        <v>0</v>
      </c>
      <c r="Z30" s="13">
        <f t="shared" si="61"/>
        <v>0</v>
      </c>
      <c r="AA30" s="13">
        <f t="shared" si="61"/>
        <v>0</v>
      </c>
      <c r="AB30" s="13">
        <f t="shared" si="61"/>
        <v>0</v>
      </c>
      <c r="AC30" s="13">
        <f t="shared" si="61"/>
        <v>0</v>
      </c>
      <c r="AD30" s="13">
        <f t="shared" si="61"/>
        <v>0</v>
      </c>
      <c r="AE30" s="13">
        <f t="shared" si="61"/>
        <v>0</v>
      </c>
      <c r="AF30" s="13">
        <f t="shared" si="61"/>
        <v>0</v>
      </c>
      <c r="AG30" s="13">
        <f t="shared" si="61"/>
        <v>0</v>
      </c>
      <c r="AH30" s="13">
        <f t="shared" si="61"/>
        <v>0</v>
      </c>
      <c r="AI30" s="13">
        <f t="shared" si="61"/>
        <v>0</v>
      </c>
      <c r="AJ30" s="13">
        <f t="shared" si="61"/>
        <v>0</v>
      </c>
      <c r="AK30" s="13">
        <f t="shared" si="61"/>
        <v>0</v>
      </c>
      <c r="AL30" s="13">
        <f t="shared" si="61"/>
        <v>31370</v>
      </c>
    </row>
    <row r="31" spans="1:38" s="9" customFormat="1" ht="25.5">
      <c r="A31" s="17">
        <v>7130</v>
      </c>
      <c r="B31" s="17" t="s">
        <v>56</v>
      </c>
      <c r="C31" s="25">
        <v>7130</v>
      </c>
      <c r="D31" s="89" t="s">
        <v>100</v>
      </c>
      <c r="E31" s="13">
        <f>SUM(E32,E33)</f>
        <v>41370</v>
      </c>
      <c r="F31" s="13">
        <f>SUM(F32,F33)</f>
        <v>0</v>
      </c>
      <c r="G31" s="13">
        <f>SUM(G32,G33)</f>
        <v>0</v>
      </c>
      <c r="H31" s="13">
        <f>SUM(H32,H33)</f>
        <v>0</v>
      </c>
      <c r="I31" s="13">
        <f>SUM(I32,I33)</f>
        <v>0</v>
      </c>
      <c r="J31" s="13">
        <f aca="true" t="shared" si="62" ref="J31:Q31">SUM(J32,J33)</f>
        <v>0</v>
      </c>
      <c r="K31" s="13">
        <f t="shared" si="62"/>
        <v>0</v>
      </c>
      <c r="L31" s="13">
        <f t="shared" si="62"/>
        <v>0</v>
      </c>
      <c r="M31" s="13">
        <f t="shared" si="62"/>
        <v>-10000</v>
      </c>
      <c r="N31" s="13">
        <f t="shared" si="62"/>
        <v>0</v>
      </c>
      <c r="O31" s="13">
        <f t="shared" si="62"/>
        <v>0</v>
      </c>
      <c r="P31" s="13">
        <f t="shared" si="62"/>
        <v>0</v>
      </c>
      <c r="Q31" s="13">
        <f t="shared" si="62"/>
        <v>0</v>
      </c>
      <c r="R31" s="13">
        <f>SUM(R32,R33)</f>
        <v>0</v>
      </c>
      <c r="S31" s="13">
        <f>SUM(S32,S33)</f>
        <v>0</v>
      </c>
      <c r="T31" s="13">
        <f>SUM(T32,T33)</f>
        <v>0</v>
      </c>
      <c r="U31" s="13">
        <f>SUM(U32,U33)</f>
        <v>0</v>
      </c>
      <c r="V31" s="13">
        <f>SUM(V32,V33)</f>
        <v>0</v>
      </c>
      <c r="W31" s="13">
        <f aca="true" t="shared" si="63" ref="W31:AC31">SUM(W32,W33)</f>
        <v>0</v>
      </c>
      <c r="X31" s="13">
        <f t="shared" si="63"/>
        <v>0</v>
      </c>
      <c r="Y31" s="13">
        <f t="shared" si="63"/>
        <v>0</v>
      </c>
      <c r="Z31" s="13">
        <f t="shared" si="63"/>
        <v>0</v>
      </c>
      <c r="AA31" s="13">
        <f t="shared" si="63"/>
        <v>0</v>
      </c>
      <c r="AB31" s="13">
        <f t="shared" si="63"/>
        <v>0</v>
      </c>
      <c r="AC31" s="13">
        <f t="shared" si="63"/>
        <v>0</v>
      </c>
      <c r="AD31" s="13">
        <f aca="true" t="shared" si="64" ref="AD31:AL31">SUM(AD32,AD33)</f>
        <v>0</v>
      </c>
      <c r="AE31" s="13">
        <f t="shared" si="64"/>
        <v>0</v>
      </c>
      <c r="AF31" s="13">
        <f t="shared" si="64"/>
        <v>0</v>
      </c>
      <c r="AG31" s="13">
        <f t="shared" si="64"/>
        <v>0</v>
      </c>
      <c r="AH31" s="13">
        <f>SUM(AH32,AH33)</f>
        <v>0</v>
      </c>
      <c r="AI31" s="13">
        <f>SUM(AI32,AI33)</f>
        <v>0</v>
      </c>
      <c r="AJ31" s="13">
        <f>SUM(AJ32,AJ33)</f>
        <v>0</v>
      </c>
      <c r="AK31" s="13">
        <f>SUM(AK32,AK33)</f>
        <v>0</v>
      </c>
      <c r="AL31" s="13">
        <f t="shared" si="64"/>
        <v>31370</v>
      </c>
    </row>
    <row r="32" spans="1:38" s="9" customFormat="1" ht="25.5">
      <c r="A32" s="39">
        <v>7131</v>
      </c>
      <c r="B32" s="26" t="s">
        <v>56</v>
      </c>
      <c r="C32" s="22">
        <v>7131</v>
      </c>
      <c r="D32" s="89" t="s">
        <v>129</v>
      </c>
      <c r="E32" s="13">
        <f>SUM(E75)</f>
        <v>41370</v>
      </c>
      <c r="F32" s="13">
        <f aca="true" t="shared" si="65" ref="F32:H33">SUM(F75)</f>
        <v>0</v>
      </c>
      <c r="G32" s="13">
        <f t="shared" si="65"/>
        <v>0</v>
      </c>
      <c r="H32" s="13">
        <f t="shared" si="65"/>
        <v>0</v>
      </c>
      <c r="I32" s="13">
        <f>SUM(I75)</f>
        <v>0</v>
      </c>
      <c r="J32" s="13">
        <f aca="true" t="shared" si="66" ref="J32:L33">SUM(J75)</f>
        <v>0</v>
      </c>
      <c r="K32" s="13">
        <f t="shared" si="66"/>
        <v>0</v>
      </c>
      <c r="L32" s="13">
        <f t="shared" si="66"/>
        <v>0</v>
      </c>
      <c r="M32" s="13">
        <f>SUM(M75)</f>
        <v>-10000</v>
      </c>
      <c r="N32" s="13">
        <f aca="true" t="shared" si="67" ref="N32:P33">SUM(N75)</f>
        <v>0</v>
      </c>
      <c r="O32" s="13">
        <f t="shared" si="67"/>
        <v>0</v>
      </c>
      <c r="P32" s="13">
        <f t="shared" si="67"/>
        <v>0</v>
      </c>
      <c r="Q32" s="13">
        <f>SUM(Q75)</f>
        <v>0</v>
      </c>
      <c r="R32" s="13">
        <f aca="true" t="shared" si="68" ref="R32:T33">SUM(R75)</f>
        <v>0</v>
      </c>
      <c r="S32" s="13">
        <f t="shared" si="68"/>
        <v>0</v>
      </c>
      <c r="T32" s="13">
        <f t="shared" si="68"/>
        <v>0</v>
      </c>
      <c r="U32" s="13">
        <f>SUM(U75)</f>
        <v>0</v>
      </c>
      <c r="V32" s="13">
        <f aca="true" t="shared" si="69" ref="V32:X33">SUM(V75)</f>
        <v>0</v>
      </c>
      <c r="W32" s="13">
        <f t="shared" si="69"/>
        <v>0</v>
      </c>
      <c r="X32" s="13">
        <f t="shared" si="69"/>
        <v>0</v>
      </c>
      <c r="Y32" s="13">
        <f>SUM(Y75)</f>
        <v>0</v>
      </c>
      <c r="Z32" s="13">
        <f aca="true" t="shared" si="70" ref="Z32:AB33">SUM(Z75)</f>
        <v>0</v>
      </c>
      <c r="AA32" s="13">
        <f t="shared" si="70"/>
        <v>0</v>
      </c>
      <c r="AB32" s="13">
        <f t="shared" si="70"/>
        <v>0</v>
      </c>
      <c r="AC32" s="13">
        <f>SUM(AC75)</f>
        <v>0</v>
      </c>
      <c r="AD32" s="13">
        <f>SUM(AD75)</f>
        <v>0</v>
      </c>
      <c r="AE32" s="13">
        <f aca="true" t="shared" si="71" ref="AE32:AG33">SUM(AE75)</f>
        <v>0</v>
      </c>
      <c r="AF32" s="13">
        <f t="shared" si="71"/>
        <v>0</v>
      </c>
      <c r="AG32" s="13">
        <f t="shared" si="71"/>
        <v>0</v>
      </c>
      <c r="AH32" s="13">
        <f aca="true" t="shared" si="72" ref="AH32:AL33">SUM(AH75)</f>
        <v>0</v>
      </c>
      <c r="AI32" s="13">
        <f t="shared" si="72"/>
        <v>0</v>
      </c>
      <c r="AJ32" s="13">
        <f>SUM(AJ75)</f>
        <v>0</v>
      </c>
      <c r="AK32" s="13">
        <f t="shared" si="72"/>
        <v>0</v>
      </c>
      <c r="AL32" s="13">
        <f t="shared" si="72"/>
        <v>31370</v>
      </c>
    </row>
    <row r="33" spans="1:38" s="9" customFormat="1" ht="25.5">
      <c r="A33" s="39">
        <v>7139</v>
      </c>
      <c r="B33" s="26" t="s">
        <v>56</v>
      </c>
      <c r="C33" s="22">
        <v>7139</v>
      </c>
      <c r="D33" s="89" t="s">
        <v>101</v>
      </c>
      <c r="E33" s="13">
        <f>SUM(E76)</f>
        <v>0</v>
      </c>
      <c r="F33" s="13">
        <f t="shared" si="65"/>
        <v>0</v>
      </c>
      <c r="G33" s="13">
        <f t="shared" si="65"/>
        <v>0</v>
      </c>
      <c r="H33" s="13">
        <f t="shared" si="65"/>
        <v>0</v>
      </c>
      <c r="I33" s="13">
        <f>SUM(I76)</f>
        <v>0</v>
      </c>
      <c r="J33" s="13">
        <f t="shared" si="66"/>
        <v>0</v>
      </c>
      <c r="K33" s="13">
        <f t="shared" si="66"/>
        <v>0</v>
      </c>
      <c r="L33" s="13">
        <f t="shared" si="66"/>
        <v>0</v>
      </c>
      <c r="M33" s="13">
        <f>SUM(M76)</f>
        <v>0</v>
      </c>
      <c r="N33" s="13">
        <f t="shared" si="67"/>
        <v>0</v>
      </c>
      <c r="O33" s="13">
        <f t="shared" si="67"/>
        <v>0</v>
      </c>
      <c r="P33" s="13">
        <f t="shared" si="67"/>
        <v>0</v>
      </c>
      <c r="Q33" s="13">
        <f>SUM(Q76)</f>
        <v>0</v>
      </c>
      <c r="R33" s="13">
        <f t="shared" si="68"/>
        <v>0</v>
      </c>
      <c r="S33" s="13">
        <f t="shared" si="68"/>
        <v>0</v>
      </c>
      <c r="T33" s="13">
        <f t="shared" si="68"/>
        <v>0</v>
      </c>
      <c r="U33" s="13">
        <f>SUM(U76)</f>
        <v>0</v>
      </c>
      <c r="V33" s="13">
        <f t="shared" si="69"/>
        <v>0</v>
      </c>
      <c r="W33" s="13">
        <f t="shared" si="69"/>
        <v>0</v>
      </c>
      <c r="X33" s="13">
        <f t="shared" si="69"/>
        <v>0</v>
      </c>
      <c r="Y33" s="13">
        <f>SUM(Y76)</f>
        <v>0</v>
      </c>
      <c r="Z33" s="13">
        <f t="shared" si="70"/>
        <v>0</v>
      </c>
      <c r="AA33" s="13">
        <f t="shared" si="70"/>
        <v>0</v>
      </c>
      <c r="AB33" s="13">
        <f t="shared" si="70"/>
        <v>0</v>
      </c>
      <c r="AC33" s="13">
        <f>SUM(AC76)</f>
        <v>0</v>
      </c>
      <c r="AD33" s="13">
        <f>SUM(AD76)</f>
        <v>0</v>
      </c>
      <c r="AE33" s="13">
        <f t="shared" si="71"/>
        <v>0</v>
      </c>
      <c r="AF33" s="13">
        <f t="shared" si="71"/>
        <v>0</v>
      </c>
      <c r="AG33" s="13">
        <f t="shared" si="71"/>
        <v>0</v>
      </c>
      <c r="AH33" s="13">
        <f t="shared" si="72"/>
        <v>0</v>
      </c>
      <c r="AI33" s="13">
        <f t="shared" si="72"/>
        <v>0</v>
      </c>
      <c r="AJ33" s="13">
        <f>SUM(AJ76)</f>
        <v>0</v>
      </c>
      <c r="AK33" s="13">
        <f t="shared" si="72"/>
        <v>0</v>
      </c>
      <c r="AL33" s="13">
        <f t="shared" si="72"/>
        <v>0</v>
      </c>
    </row>
    <row r="34" spans="1:38" s="9" customFormat="1" ht="12.75">
      <c r="A34" s="38">
        <v>7300</v>
      </c>
      <c r="B34" s="21" t="s">
        <v>56</v>
      </c>
      <c r="C34" s="15">
        <v>7300</v>
      </c>
      <c r="D34" s="88" t="s">
        <v>57</v>
      </c>
      <c r="E34" s="13">
        <f aca="true" t="shared" si="73" ref="E34:AL34">SUM(E35)</f>
        <v>54964249</v>
      </c>
      <c r="F34" s="13">
        <f t="shared" si="73"/>
        <v>0</v>
      </c>
      <c r="G34" s="13">
        <f t="shared" si="73"/>
        <v>0</v>
      </c>
      <c r="H34" s="13">
        <f t="shared" si="73"/>
        <v>0</v>
      </c>
      <c r="I34" s="13">
        <f t="shared" si="73"/>
        <v>0</v>
      </c>
      <c r="J34" s="13">
        <f t="shared" si="73"/>
        <v>0</v>
      </c>
      <c r="K34" s="13">
        <f t="shared" si="73"/>
        <v>0</v>
      </c>
      <c r="L34" s="13">
        <f t="shared" si="73"/>
        <v>0</v>
      </c>
      <c r="M34" s="13">
        <f t="shared" si="73"/>
        <v>0</v>
      </c>
      <c r="N34" s="13">
        <f t="shared" si="73"/>
        <v>0</v>
      </c>
      <c r="O34" s="13">
        <f t="shared" si="73"/>
        <v>0</v>
      </c>
      <c r="P34" s="13">
        <f t="shared" si="73"/>
        <v>0</v>
      </c>
      <c r="Q34" s="13">
        <f t="shared" si="73"/>
        <v>0</v>
      </c>
      <c r="R34" s="13">
        <f t="shared" si="73"/>
        <v>0</v>
      </c>
      <c r="S34" s="13">
        <f t="shared" si="73"/>
        <v>0</v>
      </c>
      <c r="T34" s="13">
        <f t="shared" si="73"/>
        <v>0</v>
      </c>
      <c r="U34" s="13">
        <f t="shared" si="73"/>
        <v>0</v>
      </c>
      <c r="V34" s="13">
        <f t="shared" si="73"/>
        <v>0</v>
      </c>
      <c r="W34" s="13">
        <f t="shared" si="73"/>
        <v>0</v>
      </c>
      <c r="X34" s="13">
        <f t="shared" si="73"/>
        <v>0</v>
      </c>
      <c r="Y34" s="13">
        <f t="shared" si="73"/>
        <v>0</v>
      </c>
      <c r="Z34" s="13">
        <f t="shared" si="73"/>
        <v>0</v>
      </c>
      <c r="AA34" s="13">
        <f t="shared" si="73"/>
        <v>0</v>
      </c>
      <c r="AB34" s="13">
        <f t="shared" si="73"/>
        <v>0</v>
      </c>
      <c r="AC34" s="13">
        <f t="shared" si="73"/>
        <v>0</v>
      </c>
      <c r="AD34" s="13">
        <f t="shared" si="73"/>
        <v>0</v>
      </c>
      <c r="AE34" s="13">
        <f t="shared" si="73"/>
        <v>0</v>
      </c>
      <c r="AF34" s="13">
        <f t="shared" si="73"/>
        <v>-5934713</v>
      </c>
      <c r="AG34" s="13">
        <f t="shared" si="73"/>
        <v>0</v>
      </c>
      <c r="AH34" s="13">
        <f t="shared" si="73"/>
        <v>0</v>
      </c>
      <c r="AI34" s="13">
        <f t="shared" si="73"/>
        <v>0</v>
      </c>
      <c r="AJ34" s="13">
        <f t="shared" si="73"/>
        <v>0</v>
      </c>
      <c r="AK34" s="13">
        <f t="shared" si="73"/>
        <v>0</v>
      </c>
      <c r="AL34" s="13">
        <f t="shared" si="73"/>
        <v>49029536</v>
      </c>
    </row>
    <row r="35" spans="1:38" ht="12.75">
      <c r="A35" s="21">
        <v>7310</v>
      </c>
      <c r="B35" s="21" t="s">
        <v>56</v>
      </c>
      <c r="C35" s="27">
        <v>7310</v>
      </c>
      <c r="D35" s="88" t="s">
        <v>58</v>
      </c>
      <c r="E35" s="13">
        <f>SUM(E78)</f>
        <v>54964249</v>
      </c>
      <c r="F35" s="13">
        <f>SUM(F78)</f>
        <v>0</v>
      </c>
      <c r="G35" s="13">
        <f>SUM(G78)</f>
        <v>0</v>
      </c>
      <c r="H35" s="13">
        <f>SUM(H78)</f>
        <v>0</v>
      </c>
      <c r="I35" s="13">
        <f aca="true" t="shared" si="74" ref="I35:N35">SUM(I78)</f>
        <v>0</v>
      </c>
      <c r="J35" s="13">
        <f t="shared" si="74"/>
        <v>0</v>
      </c>
      <c r="K35" s="13">
        <f t="shared" si="74"/>
        <v>0</v>
      </c>
      <c r="L35" s="13">
        <f t="shared" si="74"/>
        <v>0</v>
      </c>
      <c r="M35" s="13">
        <f t="shared" si="74"/>
        <v>0</v>
      </c>
      <c r="N35" s="13">
        <f t="shared" si="74"/>
        <v>0</v>
      </c>
      <c r="O35" s="13">
        <f>SUM(O78)</f>
        <v>0</v>
      </c>
      <c r="P35" s="13">
        <f>SUM(P78)</f>
        <v>0</v>
      </c>
      <c r="Q35" s="13">
        <f>SUM(Q78)</f>
        <v>0</v>
      </c>
      <c r="R35" s="13">
        <f>SUM(R78)</f>
        <v>0</v>
      </c>
      <c r="S35" s="13">
        <f>SUM(S78)</f>
        <v>0</v>
      </c>
      <c r="T35" s="13">
        <f aca="true" t="shared" si="75" ref="T35:Y35">SUM(T78)</f>
        <v>0</v>
      </c>
      <c r="U35" s="13">
        <f t="shared" si="75"/>
        <v>0</v>
      </c>
      <c r="V35" s="13">
        <f t="shared" si="75"/>
        <v>0</v>
      </c>
      <c r="W35" s="13">
        <f t="shared" si="75"/>
        <v>0</v>
      </c>
      <c r="X35" s="13">
        <f t="shared" si="75"/>
        <v>0</v>
      </c>
      <c r="Y35" s="13">
        <f t="shared" si="75"/>
        <v>0</v>
      </c>
      <c r="Z35" s="13">
        <f>SUM(Z78)</f>
        <v>0</v>
      </c>
      <c r="AA35" s="13">
        <f>SUM(AA78)</f>
        <v>0</v>
      </c>
      <c r="AB35" s="13">
        <f>SUM(AB78)</f>
        <v>0</v>
      </c>
      <c r="AC35" s="13">
        <f>SUM(AC78)</f>
        <v>0</v>
      </c>
      <c r="AD35" s="13">
        <f aca="true" t="shared" si="76" ref="AD35:AK35">SUM(AD78)</f>
        <v>0</v>
      </c>
      <c r="AE35" s="13">
        <f t="shared" si="76"/>
        <v>0</v>
      </c>
      <c r="AF35" s="13">
        <f t="shared" si="76"/>
        <v>-5934713</v>
      </c>
      <c r="AG35" s="13">
        <f t="shared" si="76"/>
        <v>0</v>
      </c>
      <c r="AH35" s="13">
        <f t="shared" si="76"/>
        <v>0</v>
      </c>
      <c r="AI35" s="13">
        <f t="shared" si="76"/>
        <v>0</v>
      </c>
      <c r="AJ35" s="13">
        <f>SUM(AJ78)</f>
        <v>0</v>
      </c>
      <c r="AK35" s="13">
        <f t="shared" si="76"/>
        <v>0</v>
      </c>
      <c r="AL35" s="13">
        <f>SUM(AL78)</f>
        <v>49029536</v>
      </c>
    </row>
    <row r="36" spans="1:38" ht="12.75">
      <c r="A36" s="38">
        <v>7400</v>
      </c>
      <c r="B36" s="21" t="s">
        <v>56</v>
      </c>
      <c r="C36" s="15">
        <v>7400</v>
      </c>
      <c r="D36" s="88" t="s">
        <v>59</v>
      </c>
      <c r="E36" s="13">
        <f aca="true" t="shared" si="77" ref="E36:AL36">SUM(E37)</f>
        <v>215000</v>
      </c>
      <c r="F36" s="13">
        <f t="shared" si="77"/>
        <v>0</v>
      </c>
      <c r="G36" s="13">
        <f t="shared" si="77"/>
        <v>0</v>
      </c>
      <c r="H36" s="13">
        <f t="shared" si="77"/>
        <v>0</v>
      </c>
      <c r="I36" s="13">
        <f t="shared" si="77"/>
        <v>0</v>
      </c>
      <c r="J36" s="13">
        <f t="shared" si="77"/>
        <v>0</v>
      </c>
      <c r="K36" s="13">
        <f t="shared" si="77"/>
        <v>0</v>
      </c>
      <c r="L36" s="13">
        <f t="shared" si="77"/>
        <v>0</v>
      </c>
      <c r="M36" s="13">
        <f t="shared" si="77"/>
        <v>0</v>
      </c>
      <c r="N36" s="13">
        <f t="shared" si="77"/>
        <v>0</v>
      </c>
      <c r="O36" s="13">
        <f t="shared" si="77"/>
        <v>0</v>
      </c>
      <c r="P36" s="13">
        <f t="shared" si="77"/>
        <v>0</v>
      </c>
      <c r="Q36" s="13">
        <f t="shared" si="77"/>
        <v>0</v>
      </c>
      <c r="R36" s="13">
        <f t="shared" si="77"/>
        <v>0</v>
      </c>
      <c r="S36" s="13">
        <f t="shared" si="77"/>
        <v>0</v>
      </c>
      <c r="T36" s="13">
        <f t="shared" si="77"/>
        <v>0</v>
      </c>
      <c r="U36" s="13">
        <f t="shared" si="77"/>
        <v>0</v>
      </c>
      <c r="V36" s="13">
        <f t="shared" si="77"/>
        <v>0</v>
      </c>
      <c r="W36" s="13">
        <f t="shared" si="77"/>
        <v>0</v>
      </c>
      <c r="X36" s="13">
        <f t="shared" si="77"/>
        <v>0</v>
      </c>
      <c r="Y36" s="13">
        <f t="shared" si="77"/>
        <v>0</v>
      </c>
      <c r="Z36" s="13">
        <f t="shared" si="77"/>
        <v>0</v>
      </c>
      <c r="AA36" s="13">
        <f t="shared" si="77"/>
        <v>0</v>
      </c>
      <c r="AB36" s="13">
        <f t="shared" si="77"/>
        <v>0</v>
      </c>
      <c r="AC36" s="13">
        <f t="shared" si="77"/>
        <v>0</v>
      </c>
      <c r="AD36" s="13">
        <f t="shared" si="77"/>
        <v>0</v>
      </c>
      <c r="AE36" s="13">
        <f t="shared" si="77"/>
        <v>0</v>
      </c>
      <c r="AF36" s="13">
        <f t="shared" si="77"/>
        <v>0</v>
      </c>
      <c r="AG36" s="13">
        <f t="shared" si="77"/>
        <v>0</v>
      </c>
      <c r="AH36" s="13">
        <f t="shared" si="77"/>
        <v>0</v>
      </c>
      <c r="AI36" s="13">
        <f t="shared" si="77"/>
        <v>0</v>
      </c>
      <c r="AJ36" s="13">
        <f t="shared" si="77"/>
        <v>0</v>
      </c>
      <c r="AK36" s="13">
        <f t="shared" si="77"/>
        <v>0</v>
      </c>
      <c r="AL36" s="13">
        <f t="shared" si="77"/>
        <v>215000</v>
      </c>
    </row>
    <row r="37" spans="1:38" ht="25.5">
      <c r="A37" s="21">
        <v>7470</v>
      </c>
      <c r="B37" s="21" t="s">
        <v>56</v>
      </c>
      <c r="C37" s="27">
        <v>7470</v>
      </c>
      <c r="D37" s="88" t="s">
        <v>60</v>
      </c>
      <c r="E37" s="13">
        <f>SUM(E80)</f>
        <v>215000</v>
      </c>
      <c r="F37" s="13">
        <f>SUM(F80)</f>
        <v>0</v>
      </c>
      <c r="G37" s="13">
        <f>SUM(G80)</f>
        <v>0</v>
      </c>
      <c r="H37" s="13">
        <f>SUM(H80)</f>
        <v>0</v>
      </c>
      <c r="I37" s="13">
        <f aca="true" t="shared" si="78" ref="I37:N37">SUM(I80)</f>
        <v>0</v>
      </c>
      <c r="J37" s="13">
        <f t="shared" si="78"/>
        <v>0</v>
      </c>
      <c r="K37" s="13">
        <f t="shared" si="78"/>
        <v>0</v>
      </c>
      <c r="L37" s="13">
        <f t="shared" si="78"/>
        <v>0</v>
      </c>
      <c r="M37" s="13">
        <f t="shared" si="78"/>
        <v>0</v>
      </c>
      <c r="N37" s="13">
        <f t="shared" si="78"/>
        <v>0</v>
      </c>
      <c r="O37" s="13">
        <f>SUM(O80)</f>
        <v>0</v>
      </c>
      <c r="P37" s="13">
        <f>SUM(P80)</f>
        <v>0</v>
      </c>
      <c r="Q37" s="13">
        <f>SUM(Q80)</f>
        <v>0</v>
      </c>
      <c r="R37" s="13">
        <f>SUM(R80)</f>
        <v>0</v>
      </c>
      <c r="S37" s="13">
        <f>SUM(S80)</f>
        <v>0</v>
      </c>
      <c r="T37" s="13">
        <f aca="true" t="shared" si="79" ref="T37:Y37">SUM(T80)</f>
        <v>0</v>
      </c>
      <c r="U37" s="13">
        <f t="shared" si="79"/>
        <v>0</v>
      </c>
      <c r="V37" s="13">
        <f t="shared" si="79"/>
        <v>0</v>
      </c>
      <c r="W37" s="13">
        <f t="shared" si="79"/>
        <v>0</v>
      </c>
      <c r="X37" s="13">
        <f t="shared" si="79"/>
        <v>0</v>
      </c>
      <c r="Y37" s="13">
        <f t="shared" si="79"/>
        <v>0</v>
      </c>
      <c r="Z37" s="13">
        <f>SUM(Z80)</f>
        <v>0</v>
      </c>
      <c r="AA37" s="13">
        <f>SUM(AA80)</f>
        <v>0</v>
      </c>
      <c r="AB37" s="13">
        <f>SUM(AB80)</f>
        <v>0</v>
      </c>
      <c r="AC37" s="13">
        <f>SUM(AC80)</f>
        <v>0</v>
      </c>
      <c r="AD37" s="13">
        <f aca="true" t="shared" si="80" ref="AD37:AK37">SUM(AD80)</f>
        <v>0</v>
      </c>
      <c r="AE37" s="13">
        <f t="shared" si="80"/>
        <v>0</v>
      </c>
      <c r="AF37" s="13">
        <f t="shared" si="80"/>
        <v>0</v>
      </c>
      <c r="AG37" s="13">
        <f t="shared" si="80"/>
        <v>0</v>
      </c>
      <c r="AH37" s="13">
        <f t="shared" si="80"/>
        <v>0</v>
      </c>
      <c r="AI37" s="13">
        <f t="shared" si="80"/>
        <v>0</v>
      </c>
      <c r="AJ37" s="13">
        <f>SUM(AJ80)</f>
        <v>0</v>
      </c>
      <c r="AK37" s="13">
        <f t="shared" si="80"/>
        <v>0</v>
      </c>
      <c r="AL37" s="13">
        <f>SUM(AL80)</f>
        <v>215000</v>
      </c>
    </row>
    <row r="38" spans="1:38" ht="12.75">
      <c r="A38" s="38">
        <v>7500</v>
      </c>
      <c r="B38" s="21" t="s">
        <v>56</v>
      </c>
      <c r="C38" s="15">
        <v>7500</v>
      </c>
      <c r="D38" s="87" t="s">
        <v>130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s="9" customFormat="1" ht="12.75">
      <c r="A39" s="28" t="s">
        <v>61</v>
      </c>
      <c r="B39" s="19" t="s">
        <v>62</v>
      </c>
      <c r="C39" s="14" t="s">
        <v>24</v>
      </c>
      <c r="D39" s="83" t="s">
        <v>25</v>
      </c>
      <c r="E39" s="11">
        <f aca="true" t="shared" si="81" ref="E39:M39">SUM(E40:E41)</f>
        <v>99751106</v>
      </c>
      <c r="F39" s="11">
        <f t="shared" si="81"/>
        <v>5000</v>
      </c>
      <c r="G39" s="11">
        <f t="shared" si="81"/>
        <v>11000</v>
      </c>
      <c r="H39" s="11">
        <f t="shared" si="81"/>
        <v>0</v>
      </c>
      <c r="I39" s="11">
        <f t="shared" si="81"/>
        <v>5000</v>
      </c>
      <c r="J39" s="11">
        <f t="shared" si="81"/>
        <v>0</v>
      </c>
      <c r="K39" s="11">
        <f t="shared" si="81"/>
        <v>0</v>
      </c>
      <c r="L39" s="11">
        <f t="shared" si="81"/>
        <v>66190</v>
      </c>
      <c r="M39" s="11">
        <f t="shared" si="81"/>
        <v>10000</v>
      </c>
      <c r="N39" s="11">
        <f aca="true" t="shared" si="82" ref="N39:S39">SUM(N40:N41)</f>
        <v>0</v>
      </c>
      <c r="O39" s="11">
        <f t="shared" si="82"/>
        <v>0</v>
      </c>
      <c r="P39" s="11">
        <f t="shared" si="82"/>
        <v>50000</v>
      </c>
      <c r="Q39" s="11">
        <f t="shared" si="82"/>
        <v>0</v>
      </c>
      <c r="R39" s="11">
        <f t="shared" si="82"/>
        <v>0</v>
      </c>
      <c r="S39" s="11">
        <f t="shared" si="82"/>
        <v>0</v>
      </c>
      <c r="T39" s="11">
        <f aca="true" t="shared" si="83" ref="T39:Z39">SUM(T40:T41)</f>
        <v>0</v>
      </c>
      <c r="U39" s="11">
        <f t="shared" si="83"/>
        <v>3500</v>
      </c>
      <c r="V39" s="11">
        <f t="shared" si="83"/>
        <v>0</v>
      </c>
      <c r="W39" s="11">
        <f t="shared" si="83"/>
        <v>0</v>
      </c>
      <c r="X39" s="11">
        <f t="shared" si="83"/>
        <v>817</v>
      </c>
      <c r="Y39" s="11">
        <f t="shared" si="83"/>
        <v>8996379</v>
      </c>
      <c r="Z39" s="11">
        <f t="shared" si="83"/>
        <v>76573690</v>
      </c>
      <c r="AA39" s="11">
        <f aca="true" t="shared" si="84" ref="AA39:AG39">SUM(AA40:AA41)</f>
        <v>-50000</v>
      </c>
      <c r="AB39" s="11">
        <f t="shared" si="84"/>
        <v>0</v>
      </c>
      <c r="AC39" s="11">
        <f t="shared" si="84"/>
        <v>-5000</v>
      </c>
      <c r="AD39" s="11">
        <f t="shared" si="84"/>
        <v>0</v>
      </c>
      <c r="AE39" s="11">
        <f t="shared" si="84"/>
        <v>-941000</v>
      </c>
      <c r="AF39" s="11">
        <f t="shared" si="84"/>
        <v>3501713</v>
      </c>
      <c r="AG39" s="11">
        <f t="shared" si="84"/>
        <v>0</v>
      </c>
      <c r="AH39" s="11">
        <f>SUM(AH40:AH41)</f>
        <v>0</v>
      </c>
      <c r="AI39" s="11">
        <f>SUM(AI40:AI41)</f>
        <v>0</v>
      </c>
      <c r="AJ39" s="11">
        <f>SUM(AJ40:AJ41)</f>
        <v>0</v>
      </c>
      <c r="AK39" s="11">
        <f>SUM(AK40:AK41)</f>
        <v>0</v>
      </c>
      <c r="AL39" s="11">
        <f>SUM(AL40:AL41)</f>
        <v>187978395</v>
      </c>
    </row>
    <row r="40" spans="1:38" s="9" customFormat="1" ht="12.75">
      <c r="A40" s="28" t="s">
        <v>63</v>
      </c>
      <c r="B40" s="19" t="s">
        <v>64</v>
      </c>
      <c r="C40" s="14">
        <v>5000</v>
      </c>
      <c r="D40" s="83" t="s">
        <v>26</v>
      </c>
      <c r="E40" s="11">
        <f aca="true" t="shared" si="85" ref="E40:S40">SUM(E82,E357)</f>
        <v>87928574</v>
      </c>
      <c r="F40" s="11">
        <f t="shared" si="85"/>
        <v>5000</v>
      </c>
      <c r="G40" s="11">
        <f t="shared" si="85"/>
        <v>11000</v>
      </c>
      <c r="H40" s="11">
        <f t="shared" si="85"/>
        <v>0</v>
      </c>
      <c r="I40" s="11">
        <f t="shared" si="85"/>
        <v>5000</v>
      </c>
      <c r="J40" s="11">
        <f t="shared" si="85"/>
        <v>0</v>
      </c>
      <c r="K40" s="11">
        <f t="shared" si="85"/>
        <v>0</v>
      </c>
      <c r="L40" s="11">
        <f t="shared" si="85"/>
        <v>0</v>
      </c>
      <c r="M40" s="11">
        <f t="shared" si="85"/>
        <v>0</v>
      </c>
      <c r="N40" s="11">
        <f t="shared" si="85"/>
        <v>0</v>
      </c>
      <c r="O40" s="11">
        <f t="shared" si="85"/>
        <v>0</v>
      </c>
      <c r="P40" s="11">
        <f t="shared" si="85"/>
        <v>50000</v>
      </c>
      <c r="Q40" s="11">
        <f t="shared" si="85"/>
        <v>0</v>
      </c>
      <c r="R40" s="11">
        <f t="shared" si="85"/>
        <v>0</v>
      </c>
      <c r="S40" s="11">
        <f t="shared" si="85"/>
        <v>-1481551</v>
      </c>
      <c r="T40" s="11">
        <f aca="true" t="shared" si="86" ref="T40:Y40">SUM(T82,T357)</f>
        <v>0</v>
      </c>
      <c r="U40" s="11">
        <f t="shared" si="86"/>
        <v>3500</v>
      </c>
      <c r="V40" s="11">
        <f t="shared" si="86"/>
        <v>0</v>
      </c>
      <c r="W40" s="11">
        <f t="shared" si="86"/>
        <v>0</v>
      </c>
      <c r="X40" s="11">
        <f t="shared" si="86"/>
        <v>817</v>
      </c>
      <c r="Y40" s="11">
        <f t="shared" si="86"/>
        <v>8996379</v>
      </c>
      <c r="Z40" s="11">
        <f aca="true" t="shared" si="87" ref="Z40:AE40">SUM(Z82,Z357)</f>
        <v>76573690</v>
      </c>
      <c r="AA40" s="11">
        <f t="shared" si="87"/>
        <v>-50000</v>
      </c>
      <c r="AB40" s="11">
        <f t="shared" si="87"/>
        <v>0</v>
      </c>
      <c r="AC40" s="11">
        <f t="shared" si="87"/>
        <v>-5000</v>
      </c>
      <c r="AD40" s="11">
        <f t="shared" si="87"/>
        <v>0</v>
      </c>
      <c r="AE40" s="11">
        <f t="shared" si="87"/>
        <v>-941000</v>
      </c>
      <c r="AF40" s="11">
        <f aca="true" t="shared" si="88" ref="AF40:AK40">SUM(AF82,AF357)</f>
        <v>-4396449</v>
      </c>
      <c r="AG40" s="11">
        <f t="shared" si="88"/>
        <v>0</v>
      </c>
      <c r="AH40" s="11">
        <f t="shared" si="88"/>
        <v>0</v>
      </c>
      <c r="AI40" s="11">
        <f t="shared" si="88"/>
        <v>0</v>
      </c>
      <c r="AJ40" s="11">
        <f t="shared" si="88"/>
        <v>0</v>
      </c>
      <c r="AK40" s="11">
        <f t="shared" si="88"/>
        <v>0</v>
      </c>
      <c r="AL40" s="11">
        <f>SUM(AL82,AL357)</f>
        <v>166699960</v>
      </c>
    </row>
    <row r="41" spans="1:38" s="9" customFormat="1" ht="12.75">
      <c r="A41" s="28" t="s">
        <v>65</v>
      </c>
      <c r="B41" s="19" t="s">
        <v>66</v>
      </c>
      <c r="C41" s="14">
        <v>9000</v>
      </c>
      <c r="D41" s="83" t="s">
        <v>27</v>
      </c>
      <c r="E41" s="11">
        <f aca="true" t="shared" si="89" ref="E41:M41">SUM(E42,E45,E48)</f>
        <v>11822532</v>
      </c>
      <c r="F41" s="11">
        <f t="shared" si="89"/>
        <v>0</v>
      </c>
      <c r="G41" s="11">
        <f t="shared" si="89"/>
        <v>0</v>
      </c>
      <c r="H41" s="11">
        <f t="shared" si="89"/>
        <v>0</v>
      </c>
      <c r="I41" s="11">
        <f t="shared" si="89"/>
        <v>0</v>
      </c>
      <c r="J41" s="11">
        <f t="shared" si="89"/>
        <v>0</v>
      </c>
      <c r="K41" s="11">
        <f t="shared" si="89"/>
        <v>0</v>
      </c>
      <c r="L41" s="11">
        <f t="shared" si="89"/>
        <v>66190</v>
      </c>
      <c r="M41" s="11">
        <f t="shared" si="89"/>
        <v>10000</v>
      </c>
      <c r="N41" s="11">
        <f aca="true" t="shared" si="90" ref="N41:S41">SUM(N42,N45,N48)</f>
        <v>0</v>
      </c>
      <c r="O41" s="11">
        <f t="shared" si="90"/>
        <v>0</v>
      </c>
      <c r="P41" s="11">
        <f t="shared" si="90"/>
        <v>0</v>
      </c>
      <c r="Q41" s="11">
        <f t="shared" si="90"/>
        <v>0</v>
      </c>
      <c r="R41" s="11">
        <f t="shared" si="90"/>
        <v>0</v>
      </c>
      <c r="S41" s="11">
        <f t="shared" si="90"/>
        <v>1481551</v>
      </c>
      <c r="T41" s="11">
        <f aca="true" t="shared" si="91" ref="T41:Z41">SUM(T42,T45,T48)</f>
        <v>0</v>
      </c>
      <c r="U41" s="11">
        <f t="shared" si="91"/>
        <v>0</v>
      </c>
      <c r="V41" s="11">
        <f t="shared" si="91"/>
        <v>0</v>
      </c>
      <c r="W41" s="11">
        <f t="shared" si="91"/>
        <v>0</v>
      </c>
      <c r="X41" s="11">
        <f t="shared" si="91"/>
        <v>0</v>
      </c>
      <c r="Y41" s="11">
        <f t="shared" si="91"/>
        <v>0</v>
      </c>
      <c r="Z41" s="11">
        <f t="shared" si="91"/>
        <v>0</v>
      </c>
      <c r="AA41" s="11">
        <f aca="true" t="shared" si="92" ref="AA41:AG41">SUM(AA42,AA45,AA48)</f>
        <v>0</v>
      </c>
      <c r="AB41" s="11">
        <f t="shared" si="92"/>
        <v>0</v>
      </c>
      <c r="AC41" s="11">
        <f t="shared" si="92"/>
        <v>0</v>
      </c>
      <c r="AD41" s="11">
        <f t="shared" si="92"/>
        <v>0</v>
      </c>
      <c r="AE41" s="11">
        <f t="shared" si="92"/>
        <v>0</v>
      </c>
      <c r="AF41" s="11">
        <f t="shared" si="92"/>
        <v>7898162</v>
      </c>
      <c r="AG41" s="11">
        <f t="shared" si="92"/>
        <v>0</v>
      </c>
      <c r="AH41" s="11">
        <f>SUM(AH42,AH45,AH48)</f>
        <v>0</v>
      </c>
      <c r="AI41" s="11">
        <f>SUM(AI42,AI45,AI48)</f>
        <v>0</v>
      </c>
      <c r="AJ41" s="11">
        <f>SUM(AJ42,AJ45,AJ48)</f>
        <v>0</v>
      </c>
      <c r="AK41" s="11">
        <f>SUM(AK42,AK45,AK48)</f>
        <v>0</v>
      </c>
      <c r="AL41" s="11">
        <f>SUM(AL42,AL45,AL48)</f>
        <v>21278435</v>
      </c>
    </row>
    <row r="42" spans="1:38" s="9" customFormat="1" ht="12.75">
      <c r="A42" s="38" t="s">
        <v>151</v>
      </c>
      <c r="B42" s="21" t="s">
        <v>66</v>
      </c>
      <c r="C42" s="15">
        <v>9100</v>
      </c>
      <c r="D42" s="88" t="s">
        <v>152</v>
      </c>
      <c r="E42" s="13">
        <f aca="true" t="shared" si="93" ref="E42:AL43">SUM(E43)</f>
        <v>0</v>
      </c>
      <c r="F42" s="13">
        <f t="shared" si="93"/>
        <v>0</v>
      </c>
      <c r="G42" s="13">
        <f t="shared" si="93"/>
        <v>0</v>
      </c>
      <c r="H42" s="13">
        <f t="shared" si="93"/>
        <v>0</v>
      </c>
      <c r="I42" s="13">
        <f t="shared" si="93"/>
        <v>0</v>
      </c>
      <c r="J42" s="13">
        <f t="shared" si="93"/>
        <v>0</v>
      </c>
      <c r="K42" s="13">
        <f t="shared" si="93"/>
        <v>0</v>
      </c>
      <c r="L42" s="13">
        <f t="shared" si="93"/>
        <v>0</v>
      </c>
      <c r="M42" s="13">
        <f t="shared" si="93"/>
        <v>10000</v>
      </c>
      <c r="N42" s="13">
        <f t="shared" si="93"/>
        <v>0</v>
      </c>
      <c r="O42" s="13">
        <f t="shared" si="93"/>
        <v>0</v>
      </c>
      <c r="P42" s="13">
        <f t="shared" si="93"/>
        <v>0</v>
      </c>
      <c r="Q42" s="13">
        <f t="shared" si="93"/>
        <v>0</v>
      </c>
      <c r="R42" s="13">
        <f t="shared" si="93"/>
        <v>0</v>
      </c>
      <c r="S42" s="13">
        <f t="shared" si="93"/>
        <v>0</v>
      </c>
      <c r="T42" s="13">
        <f t="shared" si="93"/>
        <v>0</v>
      </c>
      <c r="U42" s="13">
        <f t="shared" si="93"/>
        <v>0</v>
      </c>
      <c r="V42" s="13">
        <f t="shared" si="93"/>
        <v>0</v>
      </c>
      <c r="W42" s="13">
        <f t="shared" si="93"/>
        <v>0</v>
      </c>
      <c r="X42" s="13">
        <f t="shared" si="93"/>
        <v>0</v>
      </c>
      <c r="Y42" s="13">
        <f t="shared" si="93"/>
        <v>0</v>
      </c>
      <c r="Z42" s="13">
        <f t="shared" si="93"/>
        <v>0</v>
      </c>
      <c r="AA42" s="13">
        <f t="shared" si="93"/>
        <v>0</v>
      </c>
      <c r="AB42" s="13">
        <f t="shared" si="93"/>
        <v>0</v>
      </c>
      <c r="AC42" s="13">
        <f t="shared" si="93"/>
        <v>0</v>
      </c>
      <c r="AD42" s="13">
        <f t="shared" si="93"/>
        <v>0</v>
      </c>
      <c r="AE42" s="13">
        <f t="shared" si="93"/>
        <v>0</v>
      </c>
      <c r="AF42" s="13">
        <f t="shared" si="93"/>
        <v>0</v>
      </c>
      <c r="AG42" s="13">
        <f t="shared" si="93"/>
        <v>0</v>
      </c>
      <c r="AH42" s="13">
        <f t="shared" si="93"/>
        <v>0</v>
      </c>
      <c r="AI42" s="13">
        <f t="shared" si="93"/>
        <v>0</v>
      </c>
      <c r="AJ42" s="13">
        <f t="shared" si="93"/>
        <v>0</v>
      </c>
      <c r="AK42" s="13">
        <f t="shared" si="93"/>
        <v>0</v>
      </c>
      <c r="AL42" s="13">
        <f t="shared" si="93"/>
        <v>10000</v>
      </c>
    </row>
    <row r="43" spans="1:38" s="9" customFormat="1" ht="12.75">
      <c r="A43" s="21">
        <v>9140</v>
      </c>
      <c r="B43" s="21" t="s">
        <v>66</v>
      </c>
      <c r="C43" s="27">
        <v>9140</v>
      </c>
      <c r="D43" s="88" t="s">
        <v>153</v>
      </c>
      <c r="E43" s="13">
        <f t="shared" si="93"/>
        <v>0</v>
      </c>
      <c r="F43" s="13">
        <f t="shared" si="93"/>
        <v>0</v>
      </c>
      <c r="G43" s="13">
        <f t="shared" si="93"/>
        <v>0</v>
      </c>
      <c r="H43" s="13">
        <f t="shared" si="93"/>
        <v>0</v>
      </c>
      <c r="I43" s="13">
        <f t="shared" si="93"/>
        <v>0</v>
      </c>
      <c r="J43" s="13">
        <f t="shared" si="93"/>
        <v>0</v>
      </c>
      <c r="K43" s="13">
        <f t="shared" si="93"/>
        <v>0</v>
      </c>
      <c r="L43" s="13">
        <f t="shared" si="93"/>
        <v>0</v>
      </c>
      <c r="M43" s="13">
        <f t="shared" si="93"/>
        <v>10000</v>
      </c>
      <c r="N43" s="13">
        <f t="shared" si="93"/>
        <v>0</v>
      </c>
      <c r="O43" s="13">
        <f t="shared" si="93"/>
        <v>0</v>
      </c>
      <c r="P43" s="13">
        <f t="shared" si="93"/>
        <v>0</v>
      </c>
      <c r="Q43" s="13">
        <f t="shared" si="93"/>
        <v>0</v>
      </c>
      <c r="R43" s="13">
        <f t="shared" si="93"/>
        <v>0</v>
      </c>
      <c r="S43" s="13">
        <f t="shared" si="93"/>
        <v>0</v>
      </c>
      <c r="T43" s="13">
        <f t="shared" si="93"/>
        <v>0</v>
      </c>
      <c r="U43" s="13">
        <f t="shared" si="93"/>
        <v>0</v>
      </c>
      <c r="V43" s="13">
        <f t="shared" si="93"/>
        <v>0</v>
      </c>
      <c r="W43" s="13">
        <f t="shared" si="93"/>
        <v>0</v>
      </c>
      <c r="X43" s="13">
        <f t="shared" si="93"/>
        <v>0</v>
      </c>
      <c r="Y43" s="13">
        <f t="shared" si="93"/>
        <v>0</v>
      </c>
      <c r="Z43" s="13">
        <f t="shared" si="93"/>
        <v>0</v>
      </c>
      <c r="AA43" s="13">
        <f t="shared" si="93"/>
        <v>0</v>
      </c>
      <c r="AB43" s="13">
        <f t="shared" si="93"/>
        <v>0</v>
      </c>
      <c r="AC43" s="13">
        <f t="shared" si="93"/>
        <v>0</v>
      </c>
      <c r="AD43" s="13">
        <f t="shared" si="93"/>
        <v>0</v>
      </c>
      <c r="AE43" s="13">
        <f t="shared" si="93"/>
        <v>0</v>
      </c>
      <c r="AF43" s="13">
        <f t="shared" si="93"/>
        <v>0</v>
      </c>
      <c r="AG43" s="13">
        <f t="shared" si="93"/>
        <v>0</v>
      </c>
      <c r="AH43" s="13">
        <f t="shared" si="93"/>
        <v>0</v>
      </c>
      <c r="AI43" s="13">
        <f t="shared" si="93"/>
        <v>0</v>
      </c>
      <c r="AJ43" s="13">
        <f t="shared" si="93"/>
        <v>0</v>
      </c>
      <c r="AK43" s="13">
        <f t="shared" si="93"/>
        <v>0</v>
      </c>
      <c r="AL43" s="13">
        <f t="shared" si="93"/>
        <v>10000</v>
      </c>
    </row>
    <row r="44" spans="1:38" s="9" customFormat="1" ht="25.5">
      <c r="A44" s="21">
        <v>9141</v>
      </c>
      <c r="B44" s="21" t="s">
        <v>66</v>
      </c>
      <c r="C44" s="27">
        <v>9141</v>
      </c>
      <c r="D44" s="88" t="s">
        <v>154</v>
      </c>
      <c r="E44" s="13">
        <f aca="true" t="shared" si="94" ref="E44:M44">SUM(E86)</f>
        <v>0</v>
      </c>
      <c r="F44" s="13">
        <f t="shared" si="94"/>
        <v>0</v>
      </c>
      <c r="G44" s="13">
        <f t="shared" si="94"/>
        <v>0</v>
      </c>
      <c r="H44" s="13">
        <f t="shared" si="94"/>
        <v>0</v>
      </c>
      <c r="I44" s="13">
        <f t="shared" si="94"/>
        <v>0</v>
      </c>
      <c r="J44" s="13">
        <f t="shared" si="94"/>
        <v>0</v>
      </c>
      <c r="K44" s="13">
        <f t="shared" si="94"/>
        <v>0</v>
      </c>
      <c r="L44" s="13">
        <f t="shared" si="94"/>
        <v>0</v>
      </c>
      <c r="M44" s="13">
        <f t="shared" si="94"/>
        <v>10000</v>
      </c>
      <c r="N44" s="13">
        <f aca="true" t="shared" si="95" ref="N44:S44">SUM(N86)</f>
        <v>0</v>
      </c>
      <c r="O44" s="13">
        <f t="shared" si="95"/>
        <v>0</v>
      </c>
      <c r="P44" s="13">
        <f t="shared" si="95"/>
        <v>0</v>
      </c>
      <c r="Q44" s="13">
        <f t="shared" si="95"/>
        <v>0</v>
      </c>
      <c r="R44" s="13">
        <f t="shared" si="95"/>
        <v>0</v>
      </c>
      <c r="S44" s="13">
        <f t="shared" si="95"/>
        <v>0</v>
      </c>
      <c r="T44" s="13">
        <f>SUM(T86)</f>
        <v>0</v>
      </c>
      <c r="U44" s="13">
        <f>SUM(U86)</f>
        <v>0</v>
      </c>
      <c r="V44" s="13">
        <f>SUM(V86)</f>
        <v>0</v>
      </c>
      <c r="W44" s="13">
        <f>SUM(W86)</f>
        <v>0</v>
      </c>
      <c r="X44" s="13">
        <f>SUM(X86)</f>
        <v>0</v>
      </c>
      <c r="Y44" s="13">
        <f aca="true" t="shared" si="96" ref="Y44:AD44">SUM(Y86)</f>
        <v>0</v>
      </c>
      <c r="Z44" s="13">
        <f t="shared" si="96"/>
        <v>0</v>
      </c>
      <c r="AA44" s="13">
        <f t="shared" si="96"/>
        <v>0</v>
      </c>
      <c r="AB44" s="13">
        <f t="shared" si="96"/>
        <v>0</v>
      </c>
      <c r="AC44" s="13">
        <f t="shared" si="96"/>
        <v>0</v>
      </c>
      <c r="AD44" s="13">
        <f t="shared" si="96"/>
        <v>0</v>
      </c>
      <c r="AE44" s="13">
        <f aca="true" t="shared" si="97" ref="AE44:AK44">SUM(AE86)</f>
        <v>0</v>
      </c>
      <c r="AF44" s="13">
        <f t="shared" si="97"/>
        <v>0</v>
      </c>
      <c r="AG44" s="13">
        <f t="shared" si="97"/>
        <v>0</v>
      </c>
      <c r="AH44" s="13">
        <f t="shared" si="97"/>
        <v>0</v>
      </c>
      <c r="AI44" s="13">
        <f t="shared" si="97"/>
        <v>0</v>
      </c>
      <c r="AJ44" s="13">
        <f>SUM(AJ86)</f>
        <v>0</v>
      </c>
      <c r="AK44" s="13">
        <f t="shared" si="97"/>
        <v>0</v>
      </c>
      <c r="AL44" s="13">
        <f>SUM(E44:AK44)</f>
        <v>10000</v>
      </c>
    </row>
    <row r="45" spans="1:38" ht="12.75">
      <c r="A45" s="29">
        <v>9500</v>
      </c>
      <c r="B45" s="21" t="s">
        <v>66</v>
      </c>
      <c r="C45" s="29">
        <v>9500</v>
      </c>
      <c r="D45" s="88" t="s">
        <v>28</v>
      </c>
      <c r="E45" s="13">
        <f aca="true" t="shared" si="98" ref="E45:M45">SUM(E46:E47)</f>
        <v>5221841</v>
      </c>
      <c r="F45" s="13">
        <f t="shared" si="98"/>
        <v>0</v>
      </c>
      <c r="G45" s="13">
        <f t="shared" si="98"/>
        <v>0</v>
      </c>
      <c r="H45" s="13">
        <f t="shared" si="98"/>
        <v>0</v>
      </c>
      <c r="I45" s="13">
        <f t="shared" si="98"/>
        <v>0</v>
      </c>
      <c r="J45" s="13">
        <f t="shared" si="98"/>
        <v>0</v>
      </c>
      <c r="K45" s="13">
        <f t="shared" si="98"/>
        <v>0</v>
      </c>
      <c r="L45" s="13">
        <f t="shared" si="98"/>
        <v>66190</v>
      </c>
      <c r="M45" s="13">
        <f t="shared" si="98"/>
        <v>0</v>
      </c>
      <c r="N45" s="13">
        <f aca="true" t="shared" si="99" ref="N45:S45">SUM(N46:N47)</f>
        <v>0</v>
      </c>
      <c r="O45" s="13">
        <f t="shared" si="99"/>
        <v>0</v>
      </c>
      <c r="P45" s="13">
        <f t="shared" si="99"/>
        <v>0</v>
      </c>
      <c r="Q45" s="13">
        <f t="shared" si="99"/>
        <v>0</v>
      </c>
      <c r="R45" s="13">
        <f t="shared" si="99"/>
        <v>0</v>
      </c>
      <c r="S45" s="13">
        <f t="shared" si="99"/>
        <v>1481551</v>
      </c>
      <c r="T45" s="13">
        <f aca="true" t="shared" si="100" ref="T45:Z45">SUM(T46:T47)</f>
        <v>0</v>
      </c>
      <c r="U45" s="13">
        <f t="shared" si="100"/>
        <v>0</v>
      </c>
      <c r="V45" s="13">
        <f t="shared" si="100"/>
        <v>0</v>
      </c>
      <c r="W45" s="13">
        <f t="shared" si="100"/>
        <v>0</v>
      </c>
      <c r="X45" s="13">
        <f t="shared" si="100"/>
        <v>0</v>
      </c>
      <c r="Y45" s="13">
        <f t="shared" si="100"/>
        <v>0</v>
      </c>
      <c r="Z45" s="13">
        <f t="shared" si="100"/>
        <v>0</v>
      </c>
      <c r="AA45" s="13">
        <f>SUM(AA46:AA47)</f>
        <v>0</v>
      </c>
      <c r="AB45" s="13">
        <f>SUM(AB46:AB47)</f>
        <v>0</v>
      </c>
      <c r="AC45" s="13">
        <f>SUM(AC46:AC47)</f>
        <v>0</v>
      </c>
      <c r="AD45" s="13">
        <f>SUM(AD46:AD47)</f>
        <v>0</v>
      </c>
      <c r="AE45" s="13">
        <f aca="true" t="shared" si="101" ref="AE45:AK45">SUM(AE46:AE47)</f>
        <v>0</v>
      </c>
      <c r="AF45" s="13">
        <f t="shared" si="101"/>
        <v>7898162</v>
      </c>
      <c r="AG45" s="13">
        <f t="shared" si="101"/>
        <v>0</v>
      </c>
      <c r="AH45" s="13">
        <f t="shared" si="101"/>
        <v>0</v>
      </c>
      <c r="AI45" s="13">
        <f t="shared" si="101"/>
        <v>0</v>
      </c>
      <c r="AJ45" s="13">
        <f t="shared" si="101"/>
        <v>0</v>
      </c>
      <c r="AK45" s="13">
        <f t="shared" si="101"/>
        <v>0</v>
      </c>
      <c r="AL45" s="13">
        <f>SUM(AL46:AL47)</f>
        <v>14667744</v>
      </c>
    </row>
    <row r="46" spans="1:38" ht="12.75">
      <c r="A46" s="21">
        <v>9510</v>
      </c>
      <c r="B46" s="21" t="s">
        <v>66</v>
      </c>
      <c r="C46" s="27">
        <v>9510</v>
      </c>
      <c r="D46" s="88" t="s">
        <v>97</v>
      </c>
      <c r="E46" s="13">
        <f>SUM(E88)</f>
        <v>4000000</v>
      </c>
      <c r="F46" s="13">
        <f>SUM(F88)</f>
        <v>0</v>
      </c>
      <c r="G46" s="13">
        <f>SUM(G88)</f>
        <v>0</v>
      </c>
      <c r="H46" s="13">
        <f>SUM(H88)</f>
        <v>0</v>
      </c>
      <c r="I46" s="13">
        <f aca="true" t="shared" si="102" ref="I46:N46">SUM(I88)</f>
        <v>0</v>
      </c>
      <c r="J46" s="13">
        <f t="shared" si="102"/>
        <v>0</v>
      </c>
      <c r="K46" s="13">
        <f t="shared" si="102"/>
        <v>0</v>
      </c>
      <c r="L46" s="13">
        <f t="shared" si="102"/>
        <v>0</v>
      </c>
      <c r="M46" s="13">
        <f t="shared" si="102"/>
        <v>0</v>
      </c>
      <c r="N46" s="13">
        <f t="shared" si="102"/>
        <v>0</v>
      </c>
      <c r="O46" s="13">
        <f>SUM(O88)</f>
        <v>0</v>
      </c>
      <c r="P46" s="13">
        <f>SUM(P88)</f>
        <v>0</v>
      </c>
      <c r="Q46" s="13">
        <f>SUM(Q88)</f>
        <v>0</v>
      </c>
      <c r="R46" s="13">
        <f>SUM(R88)</f>
        <v>0</v>
      </c>
      <c r="S46" s="13">
        <f>SUM(S88)</f>
        <v>1481551</v>
      </c>
      <c r="T46" s="13">
        <f aca="true" t="shared" si="103" ref="T46:Y46">SUM(T88)</f>
        <v>0</v>
      </c>
      <c r="U46" s="13">
        <f t="shared" si="103"/>
        <v>0</v>
      </c>
      <c r="V46" s="13">
        <f t="shared" si="103"/>
        <v>0</v>
      </c>
      <c r="W46" s="13">
        <f t="shared" si="103"/>
        <v>0</v>
      </c>
      <c r="X46" s="13">
        <f t="shared" si="103"/>
        <v>0</v>
      </c>
      <c r="Y46" s="13">
        <f t="shared" si="103"/>
        <v>0</v>
      </c>
      <c r="Z46" s="13">
        <f>SUM(Z88)</f>
        <v>0</v>
      </c>
      <c r="AA46" s="13">
        <f>SUM(AA88)</f>
        <v>0</v>
      </c>
      <c r="AB46" s="13">
        <f>SUM(AB88)</f>
        <v>0</v>
      </c>
      <c r="AC46" s="13">
        <f>SUM(AC88)</f>
        <v>0</v>
      </c>
      <c r="AD46" s="13">
        <f aca="true" t="shared" si="104" ref="AD46:AK46">SUM(AD88)</f>
        <v>0</v>
      </c>
      <c r="AE46" s="13">
        <f t="shared" si="104"/>
        <v>0</v>
      </c>
      <c r="AF46" s="13">
        <f t="shared" si="104"/>
        <v>7898162</v>
      </c>
      <c r="AG46" s="13">
        <f t="shared" si="104"/>
        <v>0</v>
      </c>
      <c r="AH46" s="13">
        <f t="shared" si="104"/>
        <v>0</v>
      </c>
      <c r="AI46" s="13">
        <f t="shared" si="104"/>
        <v>0</v>
      </c>
      <c r="AJ46" s="13">
        <f>SUM(AJ88)</f>
        <v>0</v>
      </c>
      <c r="AK46" s="13">
        <f t="shared" si="104"/>
        <v>0</v>
      </c>
      <c r="AL46" s="13">
        <f>SUM(AL88)</f>
        <v>13379713</v>
      </c>
    </row>
    <row r="47" spans="1:38" ht="25.5">
      <c r="A47" s="40">
        <v>9580</v>
      </c>
      <c r="B47" s="21" t="s">
        <v>66</v>
      </c>
      <c r="C47" s="40">
        <v>9580</v>
      </c>
      <c r="D47" s="88" t="s">
        <v>81</v>
      </c>
      <c r="E47" s="13">
        <f>SUM(E360)</f>
        <v>1221841</v>
      </c>
      <c r="F47" s="13">
        <f aca="true" t="shared" si="105" ref="F47:H48">SUM(F360)</f>
        <v>0</v>
      </c>
      <c r="G47" s="13">
        <f t="shared" si="105"/>
        <v>0</v>
      </c>
      <c r="H47" s="13">
        <f t="shared" si="105"/>
        <v>0</v>
      </c>
      <c r="I47" s="13">
        <f>SUM(I360)</f>
        <v>0</v>
      </c>
      <c r="J47" s="13">
        <f aca="true" t="shared" si="106" ref="J47:L48">SUM(J360)</f>
        <v>0</v>
      </c>
      <c r="K47" s="13">
        <f t="shared" si="106"/>
        <v>0</v>
      </c>
      <c r="L47" s="13">
        <f t="shared" si="106"/>
        <v>66190</v>
      </c>
      <c r="M47" s="13">
        <f>SUM(M360)</f>
        <v>0</v>
      </c>
      <c r="N47" s="13">
        <f aca="true" t="shared" si="107" ref="N47:P48">SUM(N360)</f>
        <v>0</v>
      </c>
      <c r="O47" s="13">
        <f t="shared" si="107"/>
        <v>0</v>
      </c>
      <c r="P47" s="13">
        <f t="shared" si="107"/>
        <v>0</v>
      </c>
      <c r="Q47" s="13">
        <f>SUM(Q360)</f>
        <v>0</v>
      </c>
      <c r="R47" s="13">
        <f aca="true" t="shared" si="108" ref="R47:T48">SUM(R360)</f>
        <v>0</v>
      </c>
      <c r="S47" s="13">
        <f t="shared" si="108"/>
        <v>0</v>
      </c>
      <c r="T47" s="13">
        <f t="shared" si="108"/>
        <v>0</v>
      </c>
      <c r="U47" s="13">
        <f>SUM(U360)</f>
        <v>0</v>
      </c>
      <c r="V47" s="13">
        <f aca="true" t="shared" si="109" ref="V47:X48">SUM(V360)</f>
        <v>0</v>
      </c>
      <c r="W47" s="13">
        <f t="shared" si="109"/>
        <v>0</v>
      </c>
      <c r="X47" s="13">
        <f t="shared" si="109"/>
        <v>0</v>
      </c>
      <c r="Y47" s="13">
        <f>SUM(Y360)</f>
        <v>0</v>
      </c>
      <c r="Z47" s="13">
        <f aca="true" t="shared" si="110" ref="Z47:AB48">SUM(Z360)</f>
        <v>0</v>
      </c>
      <c r="AA47" s="13">
        <f t="shared" si="110"/>
        <v>0</v>
      </c>
      <c r="AB47" s="13">
        <f t="shared" si="110"/>
        <v>0</v>
      </c>
      <c r="AC47" s="13">
        <f>SUM(AC360)</f>
        <v>0</v>
      </c>
      <c r="AD47" s="13">
        <f>SUM(AD360)</f>
        <v>0</v>
      </c>
      <c r="AE47" s="13">
        <f aca="true" t="shared" si="111" ref="AE47:AG48">SUM(AE360)</f>
        <v>0</v>
      </c>
      <c r="AF47" s="13">
        <f t="shared" si="111"/>
        <v>0</v>
      </c>
      <c r="AG47" s="13">
        <f t="shared" si="111"/>
        <v>0</v>
      </c>
      <c r="AH47" s="13">
        <f aca="true" t="shared" si="112" ref="AH47:AL48">SUM(AH360)</f>
        <v>0</v>
      </c>
      <c r="AI47" s="13">
        <f t="shared" si="112"/>
        <v>0</v>
      </c>
      <c r="AJ47" s="13">
        <f>SUM(AJ360)</f>
        <v>0</v>
      </c>
      <c r="AK47" s="13">
        <f t="shared" si="112"/>
        <v>0</v>
      </c>
      <c r="AL47" s="13">
        <f t="shared" si="112"/>
        <v>1288031</v>
      </c>
    </row>
    <row r="48" spans="1:38" ht="12.75">
      <c r="A48" s="29">
        <v>9600</v>
      </c>
      <c r="B48" s="21" t="s">
        <v>66</v>
      </c>
      <c r="C48" s="29">
        <v>9600</v>
      </c>
      <c r="D48" s="88" t="s">
        <v>67</v>
      </c>
      <c r="E48" s="13">
        <f>SUM(E361)</f>
        <v>6600691</v>
      </c>
      <c r="F48" s="13">
        <f t="shared" si="105"/>
        <v>0</v>
      </c>
      <c r="G48" s="13">
        <f t="shared" si="105"/>
        <v>0</v>
      </c>
      <c r="H48" s="13">
        <f t="shared" si="105"/>
        <v>0</v>
      </c>
      <c r="I48" s="13">
        <f>SUM(I361)</f>
        <v>0</v>
      </c>
      <c r="J48" s="13">
        <f t="shared" si="106"/>
        <v>0</v>
      </c>
      <c r="K48" s="13">
        <f t="shared" si="106"/>
        <v>0</v>
      </c>
      <c r="L48" s="13">
        <f t="shared" si="106"/>
        <v>0</v>
      </c>
      <c r="M48" s="13">
        <f>SUM(M361)</f>
        <v>0</v>
      </c>
      <c r="N48" s="13">
        <f t="shared" si="107"/>
        <v>0</v>
      </c>
      <c r="O48" s="13">
        <f t="shared" si="107"/>
        <v>0</v>
      </c>
      <c r="P48" s="13">
        <f t="shared" si="107"/>
        <v>0</v>
      </c>
      <c r="Q48" s="13">
        <f>SUM(Q361)</f>
        <v>0</v>
      </c>
      <c r="R48" s="13">
        <f t="shared" si="108"/>
        <v>0</v>
      </c>
      <c r="S48" s="13">
        <f t="shared" si="108"/>
        <v>0</v>
      </c>
      <c r="T48" s="13">
        <f t="shared" si="108"/>
        <v>0</v>
      </c>
      <c r="U48" s="13">
        <f>SUM(U361)</f>
        <v>0</v>
      </c>
      <c r="V48" s="13">
        <f t="shared" si="109"/>
        <v>0</v>
      </c>
      <c r="W48" s="13">
        <f t="shared" si="109"/>
        <v>0</v>
      </c>
      <c r="X48" s="13">
        <f t="shared" si="109"/>
        <v>0</v>
      </c>
      <c r="Y48" s="13">
        <f>SUM(Y361)</f>
        <v>0</v>
      </c>
      <c r="Z48" s="13">
        <f t="shared" si="110"/>
        <v>0</v>
      </c>
      <c r="AA48" s="13">
        <f t="shared" si="110"/>
        <v>0</v>
      </c>
      <c r="AB48" s="13">
        <f t="shared" si="110"/>
        <v>0</v>
      </c>
      <c r="AC48" s="13">
        <f>SUM(AC361)</f>
        <v>0</v>
      </c>
      <c r="AD48" s="13">
        <f>SUM(AD361)</f>
        <v>0</v>
      </c>
      <c r="AE48" s="13">
        <f t="shared" si="111"/>
        <v>0</v>
      </c>
      <c r="AF48" s="13">
        <f t="shared" si="111"/>
        <v>0</v>
      </c>
      <c r="AG48" s="13">
        <f t="shared" si="111"/>
        <v>0</v>
      </c>
      <c r="AH48" s="13">
        <f t="shared" si="112"/>
        <v>0</v>
      </c>
      <c r="AI48" s="13">
        <f t="shared" si="112"/>
        <v>0</v>
      </c>
      <c r="AJ48" s="13">
        <f>SUM(AJ361)</f>
        <v>0</v>
      </c>
      <c r="AK48" s="13">
        <f t="shared" si="112"/>
        <v>0</v>
      </c>
      <c r="AL48" s="13">
        <f t="shared" si="112"/>
        <v>6600691</v>
      </c>
    </row>
    <row r="49" spans="1:38" s="9" customFormat="1" ht="25.5">
      <c r="A49" s="41" t="s">
        <v>68</v>
      </c>
      <c r="B49" s="42"/>
      <c r="C49" s="10" t="s">
        <v>128</v>
      </c>
      <c r="D49" s="90" t="s">
        <v>29</v>
      </c>
      <c r="E49" s="43">
        <f>+SUM(E6-E18)</f>
        <v>-279297</v>
      </c>
      <c r="F49" s="43">
        <f>+SUM(F6-F18)</f>
        <v>-1646002</v>
      </c>
      <c r="G49" s="43">
        <f>+SUM(G6-G18)</f>
        <v>0</v>
      </c>
      <c r="H49" s="43">
        <f>+SUM(H6-H18)</f>
        <v>0</v>
      </c>
      <c r="I49" s="43">
        <f aca="true" t="shared" si="113" ref="I49:N49">+SUM(I6-I18)</f>
        <v>0</v>
      </c>
      <c r="J49" s="43">
        <f t="shared" si="113"/>
        <v>0</v>
      </c>
      <c r="K49" s="43">
        <f t="shared" si="113"/>
        <v>0</v>
      </c>
      <c r="L49" s="43">
        <f t="shared" si="113"/>
        <v>0</v>
      </c>
      <c r="M49" s="43">
        <f t="shared" si="113"/>
        <v>0</v>
      </c>
      <c r="N49" s="43">
        <f t="shared" si="113"/>
        <v>0</v>
      </c>
      <c r="O49" s="43">
        <f>+SUM(O6-O18)</f>
        <v>0</v>
      </c>
      <c r="P49" s="43">
        <f>+SUM(P6-P18)</f>
        <v>0</v>
      </c>
      <c r="Q49" s="43">
        <f>+SUM(Q6-Q18)</f>
        <v>0</v>
      </c>
      <c r="R49" s="43">
        <f>+SUM(R6-R18)</f>
        <v>80000000</v>
      </c>
      <c r="S49" s="43">
        <f>+SUM(S6-S18)</f>
        <v>0</v>
      </c>
      <c r="T49" s="43">
        <f aca="true" t="shared" si="114" ref="T49:Y49">+SUM(T6-T18)</f>
        <v>0</v>
      </c>
      <c r="U49" s="43">
        <f t="shared" si="114"/>
        <v>0</v>
      </c>
      <c r="V49" s="43">
        <f t="shared" si="114"/>
        <v>0</v>
      </c>
      <c r="W49" s="43">
        <f t="shared" si="114"/>
        <v>680000</v>
      </c>
      <c r="X49" s="43">
        <f t="shared" si="114"/>
        <v>0</v>
      </c>
      <c r="Y49" s="43">
        <f t="shared" si="114"/>
        <v>0</v>
      </c>
      <c r="Z49" s="43">
        <f>+SUM(Z6-Z18)</f>
        <v>0</v>
      </c>
      <c r="AA49" s="43">
        <f>+SUM(AA6-AA18)</f>
        <v>0</v>
      </c>
      <c r="AB49" s="43">
        <f>+SUM(AB6-AB18)</f>
        <v>0</v>
      </c>
      <c r="AC49" s="43">
        <f>+SUM(AC6-AC18)</f>
        <v>0</v>
      </c>
      <c r="AD49" s="43">
        <f aca="true" t="shared" si="115" ref="AD49:AK49">+SUM(AD6-AD18)</f>
        <v>0</v>
      </c>
      <c r="AE49" s="43">
        <f t="shared" si="115"/>
        <v>0</v>
      </c>
      <c r="AF49" s="43">
        <f t="shared" si="115"/>
        <v>0</v>
      </c>
      <c r="AG49" s="43">
        <f t="shared" si="115"/>
        <v>0</v>
      </c>
      <c r="AH49" s="43">
        <f t="shared" si="115"/>
        <v>0</v>
      </c>
      <c r="AI49" s="43">
        <f t="shared" si="115"/>
        <v>0</v>
      </c>
      <c r="AJ49" s="43">
        <f>+SUM(AJ6-AJ18)</f>
        <v>0</v>
      </c>
      <c r="AK49" s="43">
        <f t="shared" si="115"/>
        <v>0</v>
      </c>
      <c r="AL49" s="43">
        <f>+SUM(AL6-AL18)</f>
        <v>78754701</v>
      </c>
    </row>
    <row r="50" spans="1:38" s="9" customFormat="1" ht="12.75">
      <c r="A50" s="41" t="s">
        <v>30</v>
      </c>
      <c r="B50" s="42"/>
      <c r="C50" s="41" t="s">
        <v>30</v>
      </c>
      <c r="D50" s="90" t="s">
        <v>31</v>
      </c>
      <c r="E50" s="43">
        <f>SUM(E51,E54)</f>
        <v>279297</v>
      </c>
      <c r="F50" s="43">
        <f>SUM(F51,F54)</f>
        <v>1646002</v>
      </c>
      <c r="G50" s="43">
        <f>SUM(G51,G54)</f>
        <v>0</v>
      </c>
      <c r="H50" s="43">
        <f>SUM(H51,H54)</f>
        <v>0</v>
      </c>
      <c r="I50" s="43">
        <f>SUM(I51,I54)</f>
        <v>0</v>
      </c>
      <c r="J50" s="43">
        <f aca="true" t="shared" si="116" ref="J50:Q50">SUM(J51,J54)</f>
        <v>0</v>
      </c>
      <c r="K50" s="43">
        <f t="shared" si="116"/>
        <v>0</v>
      </c>
      <c r="L50" s="43">
        <f t="shared" si="116"/>
        <v>0</v>
      </c>
      <c r="M50" s="43">
        <f t="shared" si="116"/>
        <v>0</v>
      </c>
      <c r="N50" s="43">
        <f t="shared" si="116"/>
        <v>0</v>
      </c>
      <c r="O50" s="43">
        <f t="shared" si="116"/>
        <v>0</v>
      </c>
      <c r="P50" s="43">
        <f t="shared" si="116"/>
        <v>0</v>
      </c>
      <c r="Q50" s="43">
        <f t="shared" si="116"/>
        <v>0</v>
      </c>
      <c r="R50" s="43">
        <f>SUM(R51,R54)</f>
        <v>-80000000</v>
      </c>
      <c r="S50" s="43">
        <f>SUM(S51,S54)</f>
        <v>0</v>
      </c>
      <c r="T50" s="43">
        <f>SUM(T51,T54)</f>
        <v>0</v>
      </c>
      <c r="U50" s="43">
        <f>SUM(U51,U54)</f>
        <v>0</v>
      </c>
      <c r="V50" s="43">
        <f>SUM(V51,V54)</f>
        <v>0</v>
      </c>
      <c r="W50" s="43">
        <f aca="true" t="shared" si="117" ref="W50:AC50">SUM(W51,W54)</f>
        <v>-680000</v>
      </c>
      <c r="X50" s="43">
        <f t="shared" si="117"/>
        <v>0</v>
      </c>
      <c r="Y50" s="43">
        <f t="shared" si="117"/>
        <v>0</v>
      </c>
      <c r="Z50" s="43">
        <f t="shared" si="117"/>
        <v>0</v>
      </c>
      <c r="AA50" s="43">
        <f t="shared" si="117"/>
        <v>0</v>
      </c>
      <c r="AB50" s="43">
        <f t="shared" si="117"/>
        <v>0</v>
      </c>
      <c r="AC50" s="43">
        <f t="shared" si="117"/>
        <v>0</v>
      </c>
      <c r="AD50" s="43">
        <f aca="true" t="shared" si="118" ref="AD50:AL50">SUM(AD51,AD54)</f>
        <v>0</v>
      </c>
      <c r="AE50" s="43">
        <f t="shared" si="118"/>
        <v>0</v>
      </c>
      <c r="AF50" s="43">
        <f t="shared" si="118"/>
        <v>0</v>
      </c>
      <c r="AG50" s="43">
        <f t="shared" si="118"/>
        <v>0</v>
      </c>
      <c r="AH50" s="43">
        <f>SUM(AH51,AH54)</f>
        <v>0</v>
      </c>
      <c r="AI50" s="43">
        <f>SUM(AI51,AI54)</f>
        <v>0</v>
      </c>
      <c r="AJ50" s="43">
        <f>SUM(AJ51,AJ54)</f>
        <v>0</v>
      </c>
      <c r="AK50" s="43">
        <f>SUM(AK51,AK54)</f>
        <v>0</v>
      </c>
      <c r="AL50" s="43">
        <f t="shared" si="118"/>
        <v>-78754701</v>
      </c>
    </row>
    <row r="51" spans="1:38" ht="12.75">
      <c r="A51" s="20" t="s">
        <v>32</v>
      </c>
      <c r="B51" s="21"/>
      <c r="C51" s="20" t="s">
        <v>32</v>
      </c>
      <c r="D51" s="87" t="s">
        <v>33</v>
      </c>
      <c r="E51" s="44">
        <f>SUM(E52:E53)</f>
        <v>279297</v>
      </c>
      <c r="F51" s="44">
        <f>SUM(F52:F53)</f>
        <v>1646002</v>
      </c>
      <c r="G51" s="44">
        <f>SUM(G52:G53)</f>
        <v>0</v>
      </c>
      <c r="H51" s="44">
        <f>SUM(H52:H53)</f>
        <v>0</v>
      </c>
      <c r="I51" s="44">
        <f>SUM(I52:I53)</f>
        <v>0</v>
      </c>
      <c r="J51" s="44">
        <f aca="true" t="shared" si="119" ref="J51:Q51">SUM(J52:J53)</f>
        <v>0</v>
      </c>
      <c r="K51" s="44">
        <f t="shared" si="119"/>
        <v>0</v>
      </c>
      <c r="L51" s="44">
        <f t="shared" si="119"/>
        <v>0</v>
      </c>
      <c r="M51" s="44">
        <f t="shared" si="119"/>
        <v>0</v>
      </c>
      <c r="N51" s="44">
        <f t="shared" si="119"/>
        <v>0</v>
      </c>
      <c r="O51" s="44">
        <f t="shared" si="119"/>
        <v>0</v>
      </c>
      <c r="P51" s="44">
        <f t="shared" si="119"/>
        <v>0</v>
      </c>
      <c r="Q51" s="44">
        <f t="shared" si="119"/>
        <v>0</v>
      </c>
      <c r="R51" s="44">
        <f>SUM(R52:R53)</f>
        <v>0</v>
      </c>
      <c r="S51" s="44">
        <f>SUM(S52:S53)</f>
        <v>0</v>
      </c>
      <c r="T51" s="44">
        <f>SUM(T52:T53)</f>
        <v>0</v>
      </c>
      <c r="U51" s="44">
        <f>SUM(U52:U53)</f>
        <v>0</v>
      </c>
      <c r="V51" s="44">
        <f>SUM(V52:V53)</f>
        <v>0</v>
      </c>
      <c r="W51" s="44">
        <f aca="true" t="shared" si="120" ref="W51:AC51">SUM(W52:W53)</f>
        <v>0</v>
      </c>
      <c r="X51" s="44">
        <f t="shared" si="120"/>
        <v>0</v>
      </c>
      <c r="Y51" s="44">
        <f t="shared" si="120"/>
        <v>0</v>
      </c>
      <c r="Z51" s="44">
        <f t="shared" si="120"/>
        <v>0</v>
      </c>
      <c r="AA51" s="44">
        <f t="shared" si="120"/>
        <v>0</v>
      </c>
      <c r="AB51" s="44">
        <f t="shared" si="120"/>
        <v>0</v>
      </c>
      <c r="AC51" s="44">
        <f t="shared" si="120"/>
        <v>0</v>
      </c>
      <c r="AD51" s="44">
        <f aca="true" t="shared" si="121" ref="AD51:AL51">SUM(AD52:AD53)</f>
        <v>0</v>
      </c>
      <c r="AE51" s="44">
        <f t="shared" si="121"/>
        <v>0</v>
      </c>
      <c r="AF51" s="44">
        <f t="shared" si="121"/>
        <v>0</v>
      </c>
      <c r="AG51" s="44">
        <f t="shared" si="121"/>
        <v>0</v>
      </c>
      <c r="AH51" s="44">
        <f>SUM(AH52:AH53)</f>
        <v>0</v>
      </c>
      <c r="AI51" s="44">
        <f>SUM(AI52:AI53)</f>
        <v>0</v>
      </c>
      <c r="AJ51" s="44">
        <f>SUM(AJ52:AJ53)</f>
        <v>0</v>
      </c>
      <c r="AK51" s="44">
        <f>SUM(AK52:AK53)</f>
        <v>0</v>
      </c>
      <c r="AL51" s="44">
        <f t="shared" si="121"/>
        <v>1925299</v>
      </c>
    </row>
    <row r="52" spans="1:38" ht="25.5">
      <c r="A52" s="20" t="s">
        <v>69</v>
      </c>
      <c r="B52" s="21"/>
      <c r="C52" s="20" t="s">
        <v>69</v>
      </c>
      <c r="D52" s="78" t="s">
        <v>70</v>
      </c>
      <c r="E52" s="13">
        <f>SUM(E92)</f>
        <v>279297</v>
      </c>
      <c r="F52" s="13">
        <f>SUM(F92)</f>
        <v>0</v>
      </c>
      <c r="G52" s="13">
        <f>SUM(G92)</f>
        <v>0</v>
      </c>
      <c r="H52" s="13">
        <f>SUM(H92)</f>
        <v>0</v>
      </c>
      <c r="I52" s="13">
        <f aca="true" t="shared" si="122" ref="I52:N52">SUM(I92)</f>
        <v>0</v>
      </c>
      <c r="J52" s="13">
        <f t="shared" si="122"/>
        <v>0</v>
      </c>
      <c r="K52" s="13">
        <f t="shared" si="122"/>
        <v>0</v>
      </c>
      <c r="L52" s="13">
        <f t="shared" si="122"/>
        <v>0</v>
      </c>
      <c r="M52" s="13">
        <f t="shared" si="122"/>
        <v>0</v>
      </c>
      <c r="N52" s="13">
        <f t="shared" si="122"/>
        <v>0</v>
      </c>
      <c r="O52" s="13">
        <f>SUM(O92)</f>
        <v>0</v>
      </c>
      <c r="P52" s="13">
        <f>SUM(P92)</f>
        <v>0</v>
      </c>
      <c r="Q52" s="13">
        <f>SUM(Q92)</f>
        <v>0</v>
      </c>
      <c r="R52" s="13">
        <f>SUM(R92)</f>
        <v>0</v>
      </c>
      <c r="S52" s="13">
        <f>SUM(S92)</f>
        <v>0</v>
      </c>
      <c r="T52" s="13">
        <f aca="true" t="shared" si="123" ref="T52:Y52">SUM(T92)</f>
        <v>0</v>
      </c>
      <c r="U52" s="13">
        <f t="shared" si="123"/>
        <v>0</v>
      </c>
      <c r="V52" s="13">
        <f t="shared" si="123"/>
        <v>0</v>
      </c>
      <c r="W52" s="13">
        <f t="shared" si="123"/>
        <v>0</v>
      </c>
      <c r="X52" s="13">
        <f t="shared" si="123"/>
        <v>0</v>
      </c>
      <c r="Y52" s="13">
        <f t="shared" si="123"/>
        <v>0</v>
      </c>
      <c r="Z52" s="13">
        <f>SUM(Z92)</f>
        <v>0</v>
      </c>
      <c r="AA52" s="13">
        <f>SUM(AA92)</f>
        <v>0</v>
      </c>
      <c r="AB52" s="13">
        <f>SUM(AB92)</f>
        <v>0</v>
      </c>
      <c r="AC52" s="13">
        <f>SUM(AC92)</f>
        <v>0</v>
      </c>
      <c r="AD52" s="13">
        <f aca="true" t="shared" si="124" ref="AD52:AK52">SUM(AD92)</f>
        <v>0</v>
      </c>
      <c r="AE52" s="13">
        <f t="shared" si="124"/>
        <v>0</v>
      </c>
      <c r="AF52" s="13">
        <f t="shared" si="124"/>
        <v>0</v>
      </c>
      <c r="AG52" s="13">
        <f t="shared" si="124"/>
        <v>0</v>
      </c>
      <c r="AH52" s="13">
        <f t="shared" si="124"/>
        <v>0</v>
      </c>
      <c r="AI52" s="13">
        <f t="shared" si="124"/>
        <v>0</v>
      </c>
      <c r="AJ52" s="13">
        <f>SUM(AJ92)</f>
        <v>0</v>
      </c>
      <c r="AK52" s="13">
        <f t="shared" si="124"/>
        <v>0</v>
      </c>
      <c r="AL52" s="13">
        <f>SUM(AL92)</f>
        <v>279297</v>
      </c>
    </row>
    <row r="53" spans="1:38" ht="25.5">
      <c r="A53" s="20" t="s">
        <v>34</v>
      </c>
      <c r="B53" s="21"/>
      <c r="C53" s="45" t="s">
        <v>34</v>
      </c>
      <c r="D53" s="78" t="s">
        <v>35</v>
      </c>
      <c r="E53" s="13">
        <f>SUM(E365)</f>
        <v>0</v>
      </c>
      <c r="F53" s="13">
        <f>SUM(F365)</f>
        <v>1646002</v>
      </c>
      <c r="G53" s="13">
        <f>SUM(G365)</f>
        <v>0</v>
      </c>
      <c r="H53" s="13">
        <f>SUM(H365)</f>
        <v>0</v>
      </c>
      <c r="I53" s="13">
        <f aca="true" t="shared" si="125" ref="I53:N53">SUM(I365)</f>
        <v>0</v>
      </c>
      <c r="J53" s="13">
        <f t="shared" si="125"/>
        <v>0</v>
      </c>
      <c r="K53" s="13">
        <f t="shared" si="125"/>
        <v>0</v>
      </c>
      <c r="L53" s="13">
        <f t="shared" si="125"/>
        <v>0</v>
      </c>
      <c r="M53" s="13">
        <f t="shared" si="125"/>
        <v>0</v>
      </c>
      <c r="N53" s="13">
        <f t="shared" si="125"/>
        <v>0</v>
      </c>
      <c r="O53" s="13">
        <f>SUM(O365)</f>
        <v>0</v>
      </c>
      <c r="P53" s="13">
        <f>SUM(P365)</f>
        <v>0</v>
      </c>
      <c r="Q53" s="13">
        <f>SUM(Q365)</f>
        <v>0</v>
      </c>
      <c r="R53" s="13">
        <f>SUM(R365)</f>
        <v>0</v>
      </c>
      <c r="S53" s="13">
        <f>SUM(S365)</f>
        <v>0</v>
      </c>
      <c r="T53" s="13">
        <f aca="true" t="shared" si="126" ref="T53:Y53">SUM(T365)</f>
        <v>0</v>
      </c>
      <c r="U53" s="13">
        <f t="shared" si="126"/>
        <v>0</v>
      </c>
      <c r="V53" s="13">
        <f t="shared" si="126"/>
        <v>0</v>
      </c>
      <c r="W53" s="13">
        <f t="shared" si="126"/>
        <v>0</v>
      </c>
      <c r="X53" s="13">
        <f t="shared" si="126"/>
        <v>0</v>
      </c>
      <c r="Y53" s="13">
        <f t="shared" si="126"/>
        <v>0</v>
      </c>
      <c r="Z53" s="13">
        <f>SUM(Z365)</f>
        <v>0</v>
      </c>
      <c r="AA53" s="13">
        <f>SUM(AA365)</f>
        <v>0</v>
      </c>
      <c r="AB53" s="13">
        <f>SUM(AB365)</f>
        <v>0</v>
      </c>
      <c r="AC53" s="13">
        <f>SUM(AC365)</f>
        <v>0</v>
      </c>
      <c r="AD53" s="13">
        <f aca="true" t="shared" si="127" ref="AD53:AK53">SUM(AD365)</f>
        <v>0</v>
      </c>
      <c r="AE53" s="13">
        <f t="shared" si="127"/>
        <v>0</v>
      </c>
      <c r="AF53" s="13">
        <f t="shared" si="127"/>
        <v>0</v>
      </c>
      <c r="AG53" s="13">
        <f t="shared" si="127"/>
        <v>0</v>
      </c>
      <c r="AH53" s="13">
        <f t="shared" si="127"/>
        <v>0</v>
      </c>
      <c r="AI53" s="13">
        <f t="shared" si="127"/>
        <v>0</v>
      </c>
      <c r="AJ53" s="13">
        <f>SUM(AJ365)</f>
        <v>0</v>
      </c>
      <c r="AK53" s="13">
        <f t="shared" si="127"/>
        <v>0</v>
      </c>
      <c r="AL53" s="13">
        <f>SUM(AL365)</f>
        <v>1646002</v>
      </c>
    </row>
    <row r="54" spans="1:52" ht="12.75">
      <c r="A54" s="16" t="s">
        <v>125</v>
      </c>
      <c r="B54" s="17"/>
      <c r="C54" s="16" t="s">
        <v>125</v>
      </c>
      <c r="D54" s="91" t="s">
        <v>126</v>
      </c>
      <c r="E54" s="13">
        <f>SUM(E93)</f>
        <v>0</v>
      </c>
      <c r="F54" s="13">
        <f>SUM(F93)</f>
        <v>0</v>
      </c>
      <c r="G54" s="13">
        <f>SUM(G93)</f>
        <v>0</v>
      </c>
      <c r="H54" s="13">
        <f>SUM(H93)</f>
        <v>0</v>
      </c>
      <c r="I54" s="13">
        <f aca="true" t="shared" si="128" ref="I54:N54">SUM(I93)</f>
        <v>0</v>
      </c>
      <c r="J54" s="13">
        <f t="shared" si="128"/>
        <v>0</v>
      </c>
      <c r="K54" s="13">
        <f t="shared" si="128"/>
        <v>0</v>
      </c>
      <c r="L54" s="13">
        <f t="shared" si="128"/>
        <v>0</v>
      </c>
      <c r="M54" s="13">
        <f t="shared" si="128"/>
        <v>0</v>
      </c>
      <c r="N54" s="13">
        <f t="shared" si="128"/>
        <v>0</v>
      </c>
      <c r="O54" s="13">
        <f>SUM(O93)</f>
        <v>0</v>
      </c>
      <c r="P54" s="13">
        <f>SUM(P93)</f>
        <v>0</v>
      </c>
      <c r="Q54" s="13">
        <f>SUM(Q93)</f>
        <v>0</v>
      </c>
      <c r="R54" s="13">
        <f>SUM(R93)</f>
        <v>-80000000</v>
      </c>
      <c r="S54" s="13">
        <f>SUM(S93)</f>
        <v>0</v>
      </c>
      <c r="T54" s="13">
        <f aca="true" t="shared" si="129" ref="T54:Y54">SUM(T93)</f>
        <v>0</v>
      </c>
      <c r="U54" s="13">
        <f t="shared" si="129"/>
        <v>0</v>
      </c>
      <c r="V54" s="13">
        <f t="shared" si="129"/>
        <v>0</v>
      </c>
      <c r="W54" s="13">
        <f t="shared" si="129"/>
        <v>-680000</v>
      </c>
      <c r="X54" s="13">
        <f t="shared" si="129"/>
        <v>0</v>
      </c>
      <c r="Y54" s="13">
        <f t="shared" si="129"/>
        <v>0</v>
      </c>
      <c r="Z54" s="13">
        <f>SUM(Z93)</f>
        <v>0</v>
      </c>
      <c r="AA54" s="13">
        <f>SUM(AA93)</f>
        <v>0</v>
      </c>
      <c r="AB54" s="13">
        <f>SUM(AB93)</f>
        <v>0</v>
      </c>
      <c r="AC54" s="13">
        <f>SUM(AC93)</f>
        <v>0</v>
      </c>
      <c r="AD54" s="13">
        <f aca="true" t="shared" si="130" ref="AD54:AK54">SUM(AD93)</f>
        <v>0</v>
      </c>
      <c r="AE54" s="13">
        <f t="shared" si="130"/>
        <v>0</v>
      </c>
      <c r="AF54" s="13">
        <f t="shared" si="130"/>
        <v>0</v>
      </c>
      <c r="AG54" s="13">
        <f t="shared" si="130"/>
        <v>0</v>
      </c>
      <c r="AH54" s="13">
        <f t="shared" si="130"/>
        <v>0</v>
      </c>
      <c r="AI54" s="13">
        <f t="shared" si="130"/>
        <v>0</v>
      </c>
      <c r="AJ54" s="13">
        <f>SUM(AJ93)</f>
        <v>0</v>
      </c>
      <c r="AK54" s="13">
        <f t="shared" si="130"/>
        <v>0</v>
      </c>
      <c r="AL54" s="13">
        <f>SUM(AL93)</f>
        <v>-80680000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38" ht="12.75">
      <c r="A55" s="16"/>
      <c r="B55" s="17"/>
      <c r="C55" s="16"/>
      <c r="D55" s="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s="5" customFormat="1" ht="12.75">
      <c r="A56" s="62"/>
      <c r="B56" s="63"/>
      <c r="C56" s="64" t="s">
        <v>76</v>
      </c>
      <c r="D56" s="92" t="s">
        <v>71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s="9" customFormat="1" ht="12.75">
      <c r="A57" s="33" t="s">
        <v>38</v>
      </c>
      <c r="B57" s="34"/>
      <c r="C57" s="8" t="s">
        <v>1</v>
      </c>
      <c r="D57" s="82" t="s">
        <v>2</v>
      </c>
      <c r="E57" s="35">
        <f>SUM(E58:E58,E59)</f>
        <v>284726183</v>
      </c>
      <c r="F57" s="35">
        <f>SUM(F58:F58,F59)</f>
        <v>0</v>
      </c>
      <c r="G57" s="35">
        <f>SUM(G58:G58,G59)</f>
        <v>0</v>
      </c>
      <c r="H57" s="35">
        <f>SUM(H58:H58,H59)</f>
        <v>0</v>
      </c>
      <c r="I57" s="35">
        <f>SUM(I58:I58,I59)</f>
        <v>124472</v>
      </c>
      <c r="J57" s="35">
        <f aca="true" t="shared" si="131" ref="J57:Q57">SUM(J58:J58,J59)</f>
        <v>267680</v>
      </c>
      <c r="K57" s="35">
        <f t="shared" si="131"/>
        <v>7579</v>
      </c>
      <c r="L57" s="35">
        <f t="shared" si="131"/>
        <v>0</v>
      </c>
      <c r="M57" s="35">
        <f t="shared" si="131"/>
        <v>0</v>
      </c>
      <c r="N57" s="35">
        <f t="shared" si="131"/>
        <v>0</v>
      </c>
      <c r="O57" s="35">
        <f t="shared" si="131"/>
        <v>0</v>
      </c>
      <c r="P57" s="35">
        <f t="shared" si="131"/>
        <v>0</v>
      </c>
      <c r="Q57" s="35">
        <f t="shared" si="131"/>
        <v>0</v>
      </c>
      <c r="R57" s="35">
        <f>SUM(R58:R58,R59)</f>
        <v>80000000</v>
      </c>
      <c r="S57" s="35">
        <f>SUM(S58:S58,S59)</f>
        <v>0</v>
      </c>
      <c r="T57" s="35">
        <f>SUM(T58:T58,T59)</f>
        <v>0</v>
      </c>
      <c r="U57" s="35">
        <f>SUM(U58:U58,U59)</f>
        <v>0</v>
      </c>
      <c r="V57" s="35">
        <f>SUM(V58:V58,V59)</f>
        <v>0</v>
      </c>
      <c r="W57" s="35">
        <f aca="true" t="shared" si="132" ref="W57:AC57">SUM(W58:W58,W59)</f>
        <v>680000</v>
      </c>
      <c r="X57" s="35">
        <f t="shared" si="132"/>
        <v>0</v>
      </c>
      <c r="Y57" s="35">
        <f t="shared" si="132"/>
        <v>0</v>
      </c>
      <c r="Z57" s="35">
        <f t="shared" si="132"/>
        <v>0</v>
      </c>
      <c r="AA57" s="35">
        <f t="shared" si="132"/>
        <v>0</v>
      </c>
      <c r="AB57" s="35">
        <f t="shared" si="132"/>
        <v>10000000</v>
      </c>
      <c r="AC57" s="35">
        <f t="shared" si="132"/>
        <v>0</v>
      </c>
      <c r="AD57" s="35">
        <f aca="true" t="shared" si="133" ref="AD57:AL57">SUM(AD58:AD58,AD59)</f>
        <v>264888</v>
      </c>
      <c r="AE57" s="35">
        <f t="shared" si="133"/>
        <v>0</v>
      </c>
      <c r="AF57" s="35">
        <f t="shared" si="133"/>
        <v>0</v>
      </c>
      <c r="AG57" s="35">
        <f t="shared" si="133"/>
        <v>0</v>
      </c>
      <c r="AH57" s="35">
        <f>SUM(AH58:AH58,AH59)</f>
        <v>6000000</v>
      </c>
      <c r="AI57" s="35">
        <f>SUM(AI58:AI58,AI59)</f>
        <v>9978</v>
      </c>
      <c r="AJ57" s="35">
        <f>SUM(AJ58:AJ58,AJ59)</f>
        <v>0</v>
      </c>
      <c r="AK57" s="35">
        <f>SUM(AK58:AK58,AK59)</f>
        <v>6200000</v>
      </c>
      <c r="AL57" s="35">
        <f t="shared" si="133"/>
        <v>388280780</v>
      </c>
    </row>
    <row r="58" spans="1:38" s="9" customFormat="1" ht="25.5">
      <c r="A58" s="18" t="s">
        <v>39</v>
      </c>
      <c r="B58" s="19" t="s">
        <v>40</v>
      </c>
      <c r="C58" s="10" t="s">
        <v>79</v>
      </c>
      <c r="D58" s="83" t="s">
        <v>41</v>
      </c>
      <c r="E58" s="11">
        <f aca="true" t="shared" si="134" ref="E58:S58">SUM(E143,E300)</f>
        <v>1199481</v>
      </c>
      <c r="F58" s="11">
        <f t="shared" si="134"/>
        <v>0</v>
      </c>
      <c r="G58" s="11">
        <f t="shared" si="134"/>
        <v>0</v>
      </c>
      <c r="H58" s="11">
        <f t="shared" si="134"/>
        <v>0</v>
      </c>
      <c r="I58" s="11">
        <f t="shared" si="134"/>
        <v>0</v>
      </c>
      <c r="J58" s="11">
        <f t="shared" si="134"/>
        <v>0</v>
      </c>
      <c r="K58" s="11">
        <f t="shared" si="134"/>
        <v>0</v>
      </c>
      <c r="L58" s="11">
        <f t="shared" si="134"/>
        <v>0</v>
      </c>
      <c r="M58" s="11">
        <f t="shared" si="134"/>
        <v>0</v>
      </c>
      <c r="N58" s="11">
        <f t="shared" si="134"/>
        <v>0</v>
      </c>
      <c r="O58" s="11">
        <f t="shared" si="134"/>
        <v>0</v>
      </c>
      <c r="P58" s="11">
        <f t="shared" si="134"/>
        <v>0</v>
      </c>
      <c r="Q58" s="11">
        <f t="shared" si="134"/>
        <v>0</v>
      </c>
      <c r="R58" s="11">
        <f t="shared" si="134"/>
        <v>0</v>
      </c>
      <c r="S58" s="11">
        <f t="shared" si="134"/>
        <v>0</v>
      </c>
      <c r="T58" s="11">
        <f aca="true" t="shared" si="135" ref="T58:Y58">SUM(T143,T300)</f>
        <v>0</v>
      </c>
      <c r="U58" s="11">
        <f t="shared" si="135"/>
        <v>0</v>
      </c>
      <c r="V58" s="11">
        <f t="shared" si="135"/>
        <v>0</v>
      </c>
      <c r="W58" s="11">
        <f t="shared" si="135"/>
        <v>0</v>
      </c>
      <c r="X58" s="11">
        <f t="shared" si="135"/>
        <v>0</v>
      </c>
      <c r="Y58" s="11">
        <f t="shared" si="135"/>
        <v>0</v>
      </c>
      <c r="Z58" s="11">
        <f aca="true" t="shared" si="136" ref="Z58:AE58">SUM(Z143,Z300)</f>
        <v>0</v>
      </c>
      <c r="AA58" s="11">
        <f t="shared" si="136"/>
        <v>0</v>
      </c>
      <c r="AB58" s="11">
        <f t="shared" si="136"/>
        <v>0</v>
      </c>
      <c r="AC58" s="11">
        <f t="shared" si="136"/>
        <v>0</v>
      </c>
      <c r="AD58" s="11">
        <f t="shared" si="136"/>
        <v>0</v>
      </c>
      <c r="AE58" s="11">
        <f t="shared" si="136"/>
        <v>0</v>
      </c>
      <c r="AF58" s="11">
        <f aca="true" t="shared" si="137" ref="AF58:AK58">SUM(AF143,AF300)</f>
        <v>0</v>
      </c>
      <c r="AG58" s="11">
        <f t="shared" si="137"/>
        <v>0</v>
      </c>
      <c r="AH58" s="11">
        <f t="shared" si="137"/>
        <v>0</v>
      </c>
      <c r="AI58" s="11">
        <f t="shared" si="137"/>
        <v>0</v>
      </c>
      <c r="AJ58" s="11">
        <f t="shared" si="137"/>
        <v>0</v>
      </c>
      <c r="AK58" s="11">
        <f t="shared" si="137"/>
        <v>0</v>
      </c>
      <c r="AL58" s="11">
        <f>SUM(AL143,AL300)</f>
        <v>1199481</v>
      </c>
    </row>
    <row r="59" spans="1:38" s="9" customFormat="1" ht="12.75">
      <c r="A59" s="18" t="s">
        <v>44</v>
      </c>
      <c r="B59" s="19" t="s">
        <v>45</v>
      </c>
      <c r="C59" s="36">
        <v>21700</v>
      </c>
      <c r="D59" s="85" t="s">
        <v>0</v>
      </c>
      <c r="E59" s="11">
        <f aca="true" t="shared" si="138" ref="E59:AL59">SUM(E60:E60)</f>
        <v>283526702</v>
      </c>
      <c r="F59" s="11">
        <f t="shared" si="138"/>
        <v>0</v>
      </c>
      <c r="G59" s="11">
        <f t="shared" si="138"/>
        <v>0</v>
      </c>
      <c r="H59" s="11">
        <f t="shared" si="138"/>
        <v>0</v>
      </c>
      <c r="I59" s="11">
        <f t="shared" si="138"/>
        <v>124472</v>
      </c>
      <c r="J59" s="11">
        <f t="shared" si="138"/>
        <v>267680</v>
      </c>
      <c r="K59" s="11">
        <f t="shared" si="138"/>
        <v>7579</v>
      </c>
      <c r="L59" s="11">
        <f t="shared" si="138"/>
        <v>0</v>
      </c>
      <c r="M59" s="11">
        <f t="shared" si="138"/>
        <v>0</v>
      </c>
      <c r="N59" s="11">
        <f t="shared" si="138"/>
        <v>0</v>
      </c>
      <c r="O59" s="11">
        <f t="shared" si="138"/>
        <v>0</v>
      </c>
      <c r="P59" s="11">
        <f t="shared" si="138"/>
        <v>0</v>
      </c>
      <c r="Q59" s="11">
        <f t="shared" si="138"/>
        <v>0</v>
      </c>
      <c r="R59" s="11">
        <f t="shared" si="138"/>
        <v>80000000</v>
      </c>
      <c r="S59" s="11">
        <f t="shared" si="138"/>
        <v>0</v>
      </c>
      <c r="T59" s="11">
        <f t="shared" si="138"/>
        <v>0</v>
      </c>
      <c r="U59" s="11">
        <f t="shared" si="138"/>
        <v>0</v>
      </c>
      <c r="V59" s="11">
        <f t="shared" si="138"/>
        <v>0</v>
      </c>
      <c r="W59" s="11">
        <f t="shared" si="138"/>
        <v>680000</v>
      </c>
      <c r="X59" s="11">
        <f t="shared" si="138"/>
        <v>0</v>
      </c>
      <c r="Y59" s="11">
        <f t="shared" si="138"/>
        <v>0</v>
      </c>
      <c r="Z59" s="11">
        <f t="shared" si="138"/>
        <v>0</v>
      </c>
      <c r="AA59" s="11">
        <f t="shared" si="138"/>
        <v>0</v>
      </c>
      <c r="AB59" s="11">
        <f t="shared" si="138"/>
        <v>10000000</v>
      </c>
      <c r="AC59" s="11">
        <f t="shared" si="138"/>
        <v>0</v>
      </c>
      <c r="AD59" s="11">
        <f t="shared" si="138"/>
        <v>264888</v>
      </c>
      <c r="AE59" s="11">
        <f t="shared" si="138"/>
        <v>0</v>
      </c>
      <c r="AF59" s="11">
        <f t="shared" si="138"/>
        <v>0</v>
      </c>
      <c r="AG59" s="11">
        <f t="shared" si="138"/>
        <v>0</v>
      </c>
      <c r="AH59" s="11">
        <f t="shared" si="138"/>
        <v>6000000</v>
      </c>
      <c r="AI59" s="11">
        <f t="shared" si="138"/>
        <v>9978</v>
      </c>
      <c r="AJ59" s="11">
        <f t="shared" si="138"/>
        <v>0</v>
      </c>
      <c r="AK59" s="11">
        <f t="shared" si="138"/>
        <v>6200000</v>
      </c>
      <c r="AL59" s="11">
        <f t="shared" si="138"/>
        <v>387081299</v>
      </c>
    </row>
    <row r="60" spans="1:44" ht="12.75">
      <c r="A60" s="20">
        <v>21710</v>
      </c>
      <c r="B60" s="21" t="s">
        <v>45</v>
      </c>
      <c r="C60" s="37">
        <v>21710</v>
      </c>
      <c r="D60" s="84" t="s">
        <v>6</v>
      </c>
      <c r="E60" s="13">
        <f aca="true" t="shared" si="139" ref="E60:S60">SUM(E97,E106,E115,E135,E145,E201,E275,E284,E293,E302,E321)</f>
        <v>283526702</v>
      </c>
      <c r="F60" s="13">
        <f t="shared" si="139"/>
        <v>0</v>
      </c>
      <c r="G60" s="13">
        <f t="shared" si="139"/>
        <v>0</v>
      </c>
      <c r="H60" s="13">
        <f t="shared" si="139"/>
        <v>0</v>
      </c>
      <c r="I60" s="13">
        <f t="shared" si="139"/>
        <v>124472</v>
      </c>
      <c r="J60" s="13">
        <f t="shared" si="139"/>
        <v>267680</v>
      </c>
      <c r="K60" s="13">
        <f t="shared" si="139"/>
        <v>7579</v>
      </c>
      <c r="L60" s="13">
        <f t="shared" si="139"/>
        <v>0</v>
      </c>
      <c r="M60" s="13">
        <f t="shared" si="139"/>
        <v>0</v>
      </c>
      <c r="N60" s="13">
        <f t="shared" si="139"/>
        <v>0</v>
      </c>
      <c r="O60" s="13">
        <f t="shared" si="139"/>
        <v>0</v>
      </c>
      <c r="P60" s="13">
        <f t="shared" si="139"/>
        <v>0</v>
      </c>
      <c r="Q60" s="13">
        <f t="shared" si="139"/>
        <v>0</v>
      </c>
      <c r="R60" s="13">
        <f t="shared" si="139"/>
        <v>80000000</v>
      </c>
      <c r="S60" s="13">
        <f t="shared" si="139"/>
        <v>0</v>
      </c>
      <c r="T60" s="13">
        <f aca="true" t="shared" si="140" ref="T60:Y60">SUM(T97,T106,T115,T135,T145,T201,T275,T284,T293,T302,T321)</f>
        <v>0</v>
      </c>
      <c r="U60" s="13">
        <f t="shared" si="140"/>
        <v>0</v>
      </c>
      <c r="V60" s="13">
        <f t="shared" si="140"/>
        <v>0</v>
      </c>
      <c r="W60" s="13">
        <f t="shared" si="140"/>
        <v>680000</v>
      </c>
      <c r="X60" s="13">
        <f t="shared" si="140"/>
        <v>0</v>
      </c>
      <c r="Y60" s="13">
        <f t="shared" si="140"/>
        <v>0</v>
      </c>
      <c r="Z60" s="13">
        <f aca="true" t="shared" si="141" ref="Z60:AE60">SUM(Z97,Z106,Z115,Z135,Z145,Z201,Z275,Z284,Z293,Z302,Z321)</f>
        <v>0</v>
      </c>
      <c r="AA60" s="13">
        <f t="shared" si="141"/>
        <v>0</v>
      </c>
      <c r="AB60" s="13">
        <f t="shared" si="141"/>
        <v>10000000</v>
      </c>
      <c r="AC60" s="13">
        <f t="shared" si="141"/>
        <v>0</v>
      </c>
      <c r="AD60" s="13">
        <f t="shared" si="141"/>
        <v>264888</v>
      </c>
      <c r="AE60" s="13">
        <f t="shared" si="141"/>
        <v>0</v>
      </c>
      <c r="AF60" s="13">
        <f aca="true" t="shared" si="142" ref="AF60:AK60">SUM(AF97,AF106,AF115,AF135,AF145,AF201,AF275,AF284,AF293,AF302,AF321)</f>
        <v>0</v>
      </c>
      <c r="AG60" s="13">
        <f t="shared" si="142"/>
        <v>0</v>
      </c>
      <c r="AH60" s="13">
        <f t="shared" si="142"/>
        <v>6000000</v>
      </c>
      <c r="AI60" s="13">
        <f t="shared" si="142"/>
        <v>9978</v>
      </c>
      <c r="AJ60" s="13">
        <f t="shared" si="142"/>
        <v>0</v>
      </c>
      <c r="AK60" s="13">
        <f t="shared" si="142"/>
        <v>6200000</v>
      </c>
      <c r="AL60" s="13">
        <f>SUM(AL97,AL106,AL115,AL135,AL145,AL201,AL275,AL284,AL293,AL302,AL321)</f>
        <v>387081299</v>
      </c>
      <c r="AM60" s="9"/>
      <c r="AN60" s="9"/>
      <c r="AO60" s="9"/>
      <c r="AP60" s="9"/>
      <c r="AQ60" s="9"/>
      <c r="AR60" s="9"/>
    </row>
    <row r="61" spans="1:44" ht="12.75">
      <c r="A61" s="33" t="s">
        <v>46</v>
      </c>
      <c r="B61" s="34"/>
      <c r="C61" s="8" t="s">
        <v>8</v>
      </c>
      <c r="D61" s="86" t="s">
        <v>9</v>
      </c>
      <c r="E61" s="35">
        <f>SUM(E62,E81)</f>
        <v>285005480</v>
      </c>
      <c r="F61" s="35">
        <f>SUM(F62,F81)</f>
        <v>0</v>
      </c>
      <c r="G61" s="35">
        <f>SUM(G62,G81)</f>
        <v>0</v>
      </c>
      <c r="H61" s="35">
        <f>SUM(H62,H81)</f>
        <v>0</v>
      </c>
      <c r="I61" s="35">
        <f>SUM(I62,I81)</f>
        <v>124472</v>
      </c>
      <c r="J61" s="35">
        <f aca="true" t="shared" si="143" ref="J61:Q61">SUM(J62,J81)</f>
        <v>267680</v>
      </c>
      <c r="K61" s="35">
        <f t="shared" si="143"/>
        <v>7579</v>
      </c>
      <c r="L61" s="35">
        <f t="shared" si="143"/>
        <v>0</v>
      </c>
      <c r="M61" s="35">
        <f t="shared" si="143"/>
        <v>0</v>
      </c>
      <c r="N61" s="35">
        <f t="shared" si="143"/>
        <v>0</v>
      </c>
      <c r="O61" s="35">
        <f t="shared" si="143"/>
        <v>0</v>
      </c>
      <c r="P61" s="35">
        <f t="shared" si="143"/>
        <v>0</v>
      </c>
      <c r="Q61" s="35">
        <f t="shared" si="143"/>
        <v>0</v>
      </c>
      <c r="R61" s="35">
        <f>SUM(R62,R81)</f>
        <v>0</v>
      </c>
      <c r="S61" s="35">
        <f>SUM(S62,S81)</f>
        <v>0</v>
      </c>
      <c r="T61" s="35">
        <f>SUM(T62,T81)</f>
        <v>0</v>
      </c>
      <c r="U61" s="35">
        <f>SUM(U62,U81)</f>
        <v>0</v>
      </c>
      <c r="V61" s="35">
        <f>SUM(V62,V81)</f>
        <v>0</v>
      </c>
      <c r="W61" s="35">
        <f aca="true" t="shared" si="144" ref="W61:AC61">SUM(W62,W81)</f>
        <v>0</v>
      </c>
      <c r="X61" s="35">
        <f t="shared" si="144"/>
        <v>0</v>
      </c>
      <c r="Y61" s="35">
        <f t="shared" si="144"/>
        <v>0</v>
      </c>
      <c r="Z61" s="35">
        <f t="shared" si="144"/>
        <v>0</v>
      </c>
      <c r="AA61" s="35">
        <f t="shared" si="144"/>
        <v>0</v>
      </c>
      <c r="AB61" s="35">
        <f t="shared" si="144"/>
        <v>10000000</v>
      </c>
      <c r="AC61" s="35">
        <f t="shared" si="144"/>
        <v>0</v>
      </c>
      <c r="AD61" s="35">
        <f aca="true" t="shared" si="145" ref="AD61:AL61">SUM(AD62,AD81)</f>
        <v>264888</v>
      </c>
      <c r="AE61" s="35">
        <f t="shared" si="145"/>
        <v>0</v>
      </c>
      <c r="AF61" s="35">
        <f t="shared" si="145"/>
        <v>0</v>
      </c>
      <c r="AG61" s="35">
        <f t="shared" si="145"/>
        <v>0</v>
      </c>
      <c r="AH61" s="35">
        <f>SUM(AH62,AH81)</f>
        <v>6000000</v>
      </c>
      <c r="AI61" s="35">
        <f>SUM(AI62,AI81)</f>
        <v>9978</v>
      </c>
      <c r="AJ61" s="35">
        <f>SUM(AJ62,AJ81)</f>
        <v>0</v>
      </c>
      <c r="AK61" s="35">
        <f>SUM(AK62,AK81)</f>
        <v>6200000</v>
      </c>
      <c r="AL61" s="35">
        <f t="shared" si="145"/>
        <v>307880077</v>
      </c>
      <c r="AM61" s="9"/>
      <c r="AN61" s="9"/>
      <c r="AO61" s="9"/>
      <c r="AP61" s="9"/>
      <c r="AQ61" s="9"/>
      <c r="AR61" s="9"/>
    </row>
    <row r="62" spans="1:44" ht="25.5">
      <c r="A62" s="18" t="s">
        <v>47</v>
      </c>
      <c r="B62" s="19" t="s">
        <v>48</v>
      </c>
      <c r="C62" s="10" t="s">
        <v>36</v>
      </c>
      <c r="D62" s="83" t="s">
        <v>10</v>
      </c>
      <c r="E62" s="11">
        <f>SUM(E63,E67,E69,E72)</f>
        <v>217886288</v>
      </c>
      <c r="F62" s="11">
        <f>SUM(F63,F67,F69,F72)</f>
        <v>0</v>
      </c>
      <c r="G62" s="11">
        <f>SUM(G63,G67,G69,G72)</f>
        <v>0</v>
      </c>
      <c r="H62" s="11">
        <f>SUM(H63,H67,H69,H72)</f>
        <v>0</v>
      </c>
      <c r="I62" s="11">
        <f>SUM(I63,I67,I69,I72)</f>
        <v>119472</v>
      </c>
      <c r="J62" s="11">
        <f aca="true" t="shared" si="146" ref="J62:Q62">SUM(J63,J67,J69,J72)</f>
        <v>267680</v>
      </c>
      <c r="K62" s="11">
        <f t="shared" si="146"/>
        <v>7579</v>
      </c>
      <c r="L62" s="11">
        <f t="shared" si="146"/>
        <v>0</v>
      </c>
      <c r="M62" s="11">
        <f t="shared" si="146"/>
        <v>-10000</v>
      </c>
      <c r="N62" s="11">
        <f t="shared" si="146"/>
        <v>0</v>
      </c>
      <c r="O62" s="11">
        <f t="shared" si="146"/>
        <v>0</v>
      </c>
      <c r="P62" s="11">
        <f t="shared" si="146"/>
        <v>0</v>
      </c>
      <c r="Q62" s="11">
        <f t="shared" si="146"/>
        <v>0</v>
      </c>
      <c r="R62" s="11">
        <f>SUM(R63,R67,R69,R72)</f>
        <v>0</v>
      </c>
      <c r="S62" s="11">
        <f>SUM(S63,S67,S69,S72)</f>
        <v>0</v>
      </c>
      <c r="T62" s="11">
        <f>SUM(T63,T67,T69,T72)</f>
        <v>0</v>
      </c>
      <c r="U62" s="11">
        <f>SUM(U63,U67,U69,U72)</f>
        <v>-3500</v>
      </c>
      <c r="V62" s="11">
        <f>SUM(V63,V67,V69,V72)</f>
        <v>0</v>
      </c>
      <c r="W62" s="11">
        <f aca="true" t="shared" si="147" ref="W62:AC62">SUM(W63,W67,W69,W72)</f>
        <v>0</v>
      </c>
      <c r="X62" s="11">
        <f t="shared" si="147"/>
        <v>-817</v>
      </c>
      <c r="Y62" s="11">
        <f t="shared" si="147"/>
        <v>0</v>
      </c>
      <c r="Z62" s="11">
        <f t="shared" si="147"/>
        <v>0</v>
      </c>
      <c r="AA62" s="11">
        <f t="shared" si="147"/>
        <v>0</v>
      </c>
      <c r="AB62" s="11">
        <f t="shared" si="147"/>
        <v>10000000</v>
      </c>
      <c r="AC62" s="11">
        <f t="shared" si="147"/>
        <v>0</v>
      </c>
      <c r="AD62" s="11">
        <f aca="true" t="shared" si="148" ref="AD62:AL62">SUM(AD63,AD67,AD69,AD72)</f>
        <v>264888</v>
      </c>
      <c r="AE62" s="11">
        <f t="shared" si="148"/>
        <v>0</v>
      </c>
      <c r="AF62" s="11">
        <f t="shared" si="148"/>
        <v>-3501713</v>
      </c>
      <c r="AG62" s="11">
        <f t="shared" si="148"/>
        <v>0</v>
      </c>
      <c r="AH62" s="11">
        <f>SUM(AH63,AH67,AH69,AH72)</f>
        <v>6000000</v>
      </c>
      <c r="AI62" s="11">
        <f>SUM(AI63,AI67,AI69,AI72)</f>
        <v>9978</v>
      </c>
      <c r="AJ62" s="11">
        <f>SUM(AJ63,AJ67,AJ69,AJ72)</f>
        <v>0</v>
      </c>
      <c r="AK62" s="11">
        <f>SUM(AK63,AK67,AK69,AK72)</f>
        <v>6200000</v>
      </c>
      <c r="AL62" s="11">
        <f t="shared" si="148"/>
        <v>237239855</v>
      </c>
      <c r="AM62" s="9"/>
      <c r="AN62" s="9"/>
      <c r="AO62" s="9"/>
      <c r="AP62" s="9"/>
      <c r="AQ62" s="9"/>
      <c r="AR62" s="9"/>
    </row>
    <row r="63" spans="1:44" ht="12.75">
      <c r="A63" s="18" t="s">
        <v>49</v>
      </c>
      <c r="B63" s="19" t="s">
        <v>50</v>
      </c>
      <c r="C63" s="10" t="s">
        <v>11</v>
      </c>
      <c r="D63" s="83" t="s">
        <v>12</v>
      </c>
      <c r="E63" s="11">
        <f>SUM(E64,E66)</f>
        <v>86994950</v>
      </c>
      <c r="F63" s="11">
        <f>SUM(F64,F66)</f>
        <v>0</v>
      </c>
      <c r="G63" s="11">
        <f>SUM(G64,G66)</f>
        <v>0</v>
      </c>
      <c r="H63" s="11">
        <f>SUM(H64,H66)</f>
        <v>0</v>
      </c>
      <c r="I63" s="11">
        <f>SUM(I64,I66)</f>
        <v>119472</v>
      </c>
      <c r="J63" s="11">
        <f aca="true" t="shared" si="149" ref="J63:Q63">SUM(J64,J66)</f>
        <v>267680</v>
      </c>
      <c r="K63" s="11">
        <f t="shared" si="149"/>
        <v>7579</v>
      </c>
      <c r="L63" s="11">
        <f t="shared" si="149"/>
        <v>0</v>
      </c>
      <c r="M63" s="11">
        <f t="shared" si="149"/>
        <v>0</v>
      </c>
      <c r="N63" s="11">
        <f t="shared" si="149"/>
        <v>0</v>
      </c>
      <c r="O63" s="11">
        <f t="shared" si="149"/>
        <v>0</v>
      </c>
      <c r="P63" s="11">
        <f t="shared" si="149"/>
        <v>0</v>
      </c>
      <c r="Q63" s="11">
        <f t="shared" si="149"/>
        <v>0</v>
      </c>
      <c r="R63" s="11">
        <f>SUM(R64,R66)</f>
        <v>0</v>
      </c>
      <c r="S63" s="11">
        <f>SUM(S64,S66)</f>
        <v>0</v>
      </c>
      <c r="T63" s="11">
        <f>SUM(T64,T66)</f>
        <v>0</v>
      </c>
      <c r="U63" s="11">
        <f>SUM(U64,U66)</f>
        <v>-3500</v>
      </c>
      <c r="V63" s="11">
        <f>SUM(V64,V66)</f>
        <v>0</v>
      </c>
      <c r="W63" s="11">
        <f aca="true" t="shared" si="150" ref="W63:AC63">SUM(W64,W66)</f>
        <v>0</v>
      </c>
      <c r="X63" s="11">
        <f t="shared" si="150"/>
        <v>-817</v>
      </c>
      <c r="Y63" s="11">
        <f t="shared" si="150"/>
        <v>0</v>
      </c>
      <c r="Z63" s="11">
        <f t="shared" si="150"/>
        <v>0</v>
      </c>
      <c r="AA63" s="11">
        <f t="shared" si="150"/>
        <v>0</v>
      </c>
      <c r="AB63" s="11">
        <f t="shared" si="150"/>
        <v>0</v>
      </c>
      <c r="AC63" s="11">
        <f t="shared" si="150"/>
        <v>0</v>
      </c>
      <c r="AD63" s="11">
        <f aca="true" t="shared" si="151" ref="AD63:AL63">SUM(AD64,AD66)</f>
        <v>0</v>
      </c>
      <c r="AE63" s="11">
        <f t="shared" si="151"/>
        <v>0</v>
      </c>
      <c r="AF63" s="11">
        <f t="shared" si="151"/>
        <v>2433000</v>
      </c>
      <c r="AG63" s="11">
        <f t="shared" si="151"/>
        <v>0</v>
      </c>
      <c r="AH63" s="11">
        <f>SUM(AH64,AH66)</f>
        <v>0</v>
      </c>
      <c r="AI63" s="11">
        <f>SUM(AI64,AI66)</f>
        <v>9978</v>
      </c>
      <c r="AJ63" s="11">
        <f>SUM(AJ64,AJ66)</f>
        <v>0</v>
      </c>
      <c r="AK63" s="11">
        <f>SUM(AK64,AK66)</f>
        <v>0</v>
      </c>
      <c r="AL63" s="11">
        <f t="shared" si="151"/>
        <v>89828342</v>
      </c>
      <c r="AM63" s="9"/>
      <c r="AN63" s="9"/>
      <c r="AO63" s="9"/>
      <c r="AP63" s="9"/>
      <c r="AQ63" s="9"/>
      <c r="AR63" s="9"/>
    </row>
    <row r="64" spans="1:38" s="9" customFormat="1" ht="12.75">
      <c r="A64" s="38">
        <v>1000</v>
      </c>
      <c r="B64" s="21" t="s">
        <v>50</v>
      </c>
      <c r="C64" s="15">
        <v>1000</v>
      </c>
      <c r="D64" s="87" t="s">
        <v>13</v>
      </c>
      <c r="E64" s="13">
        <f aca="true" t="shared" si="152" ref="E64:S64">SUM(E119,E306,,E325)</f>
        <v>2926936</v>
      </c>
      <c r="F64" s="13">
        <f t="shared" si="152"/>
        <v>0</v>
      </c>
      <c r="G64" s="13">
        <f t="shared" si="152"/>
        <v>0</v>
      </c>
      <c r="H64" s="13">
        <f t="shared" si="152"/>
        <v>0</v>
      </c>
      <c r="I64" s="13">
        <f t="shared" si="152"/>
        <v>0</v>
      </c>
      <c r="J64" s="13">
        <f t="shared" si="152"/>
        <v>97838</v>
      </c>
      <c r="K64" s="13">
        <f t="shared" si="152"/>
        <v>7579</v>
      </c>
      <c r="L64" s="13">
        <f t="shared" si="152"/>
        <v>0</v>
      </c>
      <c r="M64" s="13">
        <f t="shared" si="152"/>
        <v>0</v>
      </c>
      <c r="N64" s="13">
        <f t="shared" si="152"/>
        <v>0</v>
      </c>
      <c r="O64" s="13">
        <f t="shared" si="152"/>
        <v>0</v>
      </c>
      <c r="P64" s="13">
        <f t="shared" si="152"/>
        <v>0</v>
      </c>
      <c r="Q64" s="13">
        <f t="shared" si="152"/>
        <v>0</v>
      </c>
      <c r="R64" s="13">
        <f t="shared" si="152"/>
        <v>0</v>
      </c>
      <c r="S64" s="13">
        <f t="shared" si="152"/>
        <v>0</v>
      </c>
      <c r="T64" s="13">
        <f aca="true" t="shared" si="153" ref="T64:Y64">SUM(T119,T306,,T325)</f>
        <v>0</v>
      </c>
      <c r="U64" s="13">
        <f t="shared" si="153"/>
        <v>0</v>
      </c>
      <c r="V64" s="13">
        <f t="shared" si="153"/>
        <v>0</v>
      </c>
      <c r="W64" s="13">
        <f t="shared" si="153"/>
        <v>0</v>
      </c>
      <c r="X64" s="13">
        <f t="shared" si="153"/>
        <v>0</v>
      </c>
      <c r="Y64" s="13">
        <f t="shared" si="153"/>
        <v>0</v>
      </c>
      <c r="Z64" s="13">
        <f aca="true" t="shared" si="154" ref="Z64:AE64">SUM(Z119,Z306,,Z325)</f>
        <v>0</v>
      </c>
      <c r="AA64" s="13">
        <f t="shared" si="154"/>
        <v>0</v>
      </c>
      <c r="AB64" s="13">
        <f t="shared" si="154"/>
        <v>0</v>
      </c>
      <c r="AC64" s="13">
        <f t="shared" si="154"/>
        <v>0</v>
      </c>
      <c r="AD64" s="13">
        <f t="shared" si="154"/>
        <v>0</v>
      </c>
      <c r="AE64" s="13">
        <f t="shared" si="154"/>
        <v>0</v>
      </c>
      <c r="AF64" s="13">
        <f aca="true" t="shared" si="155" ref="AF64:AL64">SUM(AF119,AF306,,AF325)</f>
        <v>0</v>
      </c>
      <c r="AG64" s="13">
        <f t="shared" si="155"/>
        <v>0</v>
      </c>
      <c r="AH64" s="13">
        <f t="shared" si="155"/>
        <v>0</v>
      </c>
      <c r="AI64" s="13">
        <f t="shared" si="155"/>
        <v>0</v>
      </c>
      <c r="AJ64" s="13">
        <f t="shared" si="155"/>
        <v>0</v>
      </c>
      <c r="AK64" s="13">
        <f t="shared" si="155"/>
        <v>0</v>
      </c>
      <c r="AL64" s="13">
        <f t="shared" si="155"/>
        <v>3032353</v>
      </c>
    </row>
    <row r="65" spans="1:38" ht="12.75">
      <c r="A65" s="21">
        <v>1100</v>
      </c>
      <c r="B65" s="21" t="s">
        <v>50</v>
      </c>
      <c r="C65" s="27">
        <v>1100</v>
      </c>
      <c r="D65" s="87" t="s">
        <v>14</v>
      </c>
      <c r="E65" s="13">
        <f aca="true" t="shared" si="156" ref="E65:S65">SUM(E120,E307,E326)</f>
        <v>2247452</v>
      </c>
      <c r="F65" s="13">
        <f t="shared" si="156"/>
        <v>0</v>
      </c>
      <c r="G65" s="13">
        <f t="shared" si="156"/>
        <v>0</v>
      </c>
      <c r="H65" s="13">
        <f t="shared" si="156"/>
        <v>0</v>
      </c>
      <c r="I65" s="13">
        <f t="shared" si="156"/>
        <v>0</v>
      </c>
      <c r="J65" s="13">
        <f t="shared" si="156"/>
        <v>24480</v>
      </c>
      <c r="K65" s="13">
        <f t="shared" si="156"/>
        <v>1713</v>
      </c>
      <c r="L65" s="13">
        <f t="shared" si="156"/>
        <v>0</v>
      </c>
      <c r="M65" s="13">
        <f t="shared" si="156"/>
        <v>0</v>
      </c>
      <c r="N65" s="13">
        <f t="shared" si="156"/>
        <v>0</v>
      </c>
      <c r="O65" s="13">
        <f t="shared" si="156"/>
        <v>0</v>
      </c>
      <c r="P65" s="13">
        <f t="shared" si="156"/>
        <v>0</v>
      </c>
      <c r="Q65" s="13">
        <f t="shared" si="156"/>
        <v>0</v>
      </c>
      <c r="R65" s="13">
        <f t="shared" si="156"/>
        <v>0</v>
      </c>
      <c r="S65" s="13">
        <f t="shared" si="156"/>
        <v>0</v>
      </c>
      <c r="T65" s="13">
        <f aca="true" t="shared" si="157" ref="T65:Y65">SUM(T120,T307,T326)</f>
        <v>0</v>
      </c>
      <c r="U65" s="13">
        <f t="shared" si="157"/>
        <v>0</v>
      </c>
      <c r="V65" s="13">
        <f t="shared" si="157"/>
        <v>0</v>
      </c>
      <c r="W65" s="13">
        <f t="shared" si="157"/>
        <v>0</v>
      </c>
      <c r="X65" s="13">
        <f t="shared" si="157"/>
        <v>0</v>
      </c>
      <c r="Y65" s="13">
        <f t="shared" si="157"/>
        <v>0</v>
      </c>
      <c r="Z65" s="13">
        <f aca="true" t="shared" si="158" ref="Z65:AE65">SUM(Z120,Z307,Z326)</f>
        <v>0</v>
      </c>
      <c r="AA65" s="13">
        <f t="shared" si="158"/>
        <v>0</v>
      </c>
      <c r="AB65" s="13">
        <f t="shared" si="158"/>
        <v>0</v>
      </c>
      <c r="AC65" s="13">
        <f t="shared" si="158"/>
        <v>0</v>
      </c>
      <c r="AD65" s="13">
        <f t="shared" si="158"/>
        <v>0</v>
      </c>
      <c r="AE65" s="13">
        <f t="shared" si="158"/>
        <v>0</v>
      </c>
      <c r="AF65" s="13">
        <f aca="true" t="shared" si="159" ref="AF65:AL65">SUM(AF120,AF307,AF326)</f>
        <v>0</v>
      </c>
      <c r="AG65" s="13">
        <f t="shared" si="159"/>
        <v>0</v>
      </c>
      <c r="AH65" s="13">
        <f t="shared" si="159"/>
        <v>0</v>
      </c>
      <c r="AI65" s="13">
        <f t="shared" si="159"/>
        <v>0</v>
      </c>
      <c r="AJ65" s="13">
        <f t="shared" si="159"/>
        <v>0</v>
      </c>
      <c r="AK65" s="13">
        <f t="shared" si="159"/>
        <v>0</v>
      </c>
      <c r="AL65" s="13">
        <f t="shared" si="159"/>
        <v>2273645</v>
      </c>
    </row>
    <row r="66" spans="1:38" s="9" customFormat="1" ht="12.75">
      <c r="A66" s="38">
        <v>2000</v>
      </c>
      <c r="B66" s="21" t="s">
        <v>50</v>
      </c>
      <c r="C66" s="15">
        <v>2000</v>
      </c>
      <c r="D66" s="87" t="s">
        <v>15</v>
      </c>
      <c r="E66" s="13">
        <f aca="true" t="shared" si="160" ref="E66:S66">SUM(E121,E149,E308,E327)</f>
        <v>84068014</v>
      </c>
      <c r="F66" s="13">
        <f t="shared" si="160"/>
        <v>0</v>
      </c>
      <c r="G66" s="13">
        <f t="shared" si="160"/>
        <v>0</v>
      </c>
      <c r="H66" s="13">
        <f t="shared" si="160"/>
        <v>0</v>
      </c>
      <c r="I66" s="13">
        <f t="shared" si="160"/>
        <v>119472</v>
      </c>
      <c r="J66" s="13">
        <f t="shared" si="160"/>
        <v>169842</v>
      </c>
      <c r="K66" s="13">
        <f t="shared" si="160"/>
        <v>0</v>
      </c>
      <c r="L66" s="13">
        <f t="shared" si="160"/>
        <v>0</v>
      </c>
      <c r="M66" s="13">
        <f t="shared" si="160"/>
        <v>0</v>
      </c>
      <c r="N66" s="13">
        <f t="shared" si="160"/>
        <v>0</v>
      </c>
      <c r="O66" s="13">
        <f t="shared" si="160"/>
        <v>0</v>
      </c>
      <c r="P66" s="13">
        <f t="shared" si="160"/>
        <v>0</v>
      </c>
      <c r="Q66" s="13">
        <f t="shared" si="160"/>
        <v>0</v>
      </c>
      <c r="R66" s="13">
        <f t="shared" si="160"/>
        <v>0</v>
      </c>
      <c r="S66" s="13">
        <f t="shared" si="160"/>
        <v>0</v>
      </c>
      <c r="T66" s="13">
        <f aca="true" t="shared" si="161" ref="T66:Y66">SUM(T121,T149,T308,T327)</f>
        <v>0</v>
      </c>
      <c r="U66" s="13">
        <f t="shared" si="161"/>
        <v>-3500</v>
      </c>
      <c r="V66" s="13">
        <f t="shared" si="161"/>
        <v>0</v>
      </c>
      <c r="W66" s="13">
        <f t="shared" si="161"/>
        <v>0</v>
      </c>
      <c r="X66" s="13">
        <f t="shared" si="161"/>
        <v>-817</v>
      </c>
      <c r="Y66" s="13">
        <f t="shared" si="161"/>
        <v>0</v>
      </c>
      <c r="Z66" s="13">
        <f aca="true" t="shared" si="162" ref="Z66:AE66">SUM(Z121,Z149,Z308,Z327)</f>
        <v>0</v>
      </c>
      <c r="AA66" s="13">
        <f t="shared" si="162"/>
        <v>0</v>
      </c>
      <c r="AB66" s="13">
        <f t="shared" si="162"/>
        <v>0</v>
      </c>
      <c r="AC66" s="13">
        <f t="shared" si="162"/>
        <v>0</v>
      </c>
      <c r="AD66" s="13">
        <f t="shared" si="162"/>
        <v>0</v>
      </c>
      <c r="AE66" s="13">
        <f t="shared" si="162"/>
        <v>0</v>
      </c>
      <c r="AF66" s="13">
        <f aca="true" t="shared" si="163" ref="AF66:AL66">SUM(AF121,AF149,AF308,AF327)</f>
        <v>2433000</v>
      </c>
      <c r="AG66" s="13">
        <f t="shared" si="163"/>
        <v>0</v>
      </c>
      <c r="AH66" s="13">
        <f t="shared" si="163"/>
        <v>0</v>
      </c>
      <c r="AI66" s="13">
        <f t="shared" si="163"/>
        <v>9978</v>
      </c>
      <c r="AJ66" s="13">
        <f t="shared" si="163"/>
        <v>0</v>
      </c>
      <c r="AK66" s="13">
        <f t="shared" si="163"/>
        <v>0</v>
      </c>
      <c r="AL66" s="13">
        <f t="shared" si="163"/>
        <v>86795989</v>
      </c>
    </row>
    <row r="67" spans="1:38" s="9" customFormat="1" ht="12.75">
      <c r="A67" s="28" t="s">
        <v>51</v>
      </c>
      <c r="B67" s="19" t="s">
        <v>52</v>
      </c>
      <c r="C67" s="14" t="s">
        <v>16</v>
      </c>
      <c r="D67" s="83" t="s">
        <v>17</v>
      </c>
      <c r="E67" s="11">
        <f aca="true" t="shared" si="164" ref="E67:AL67">SUM(E68:E68)</f>
        <v>75377171</v>
      </c>
      <c r="F67" s="11">
        <f t="shared" si="164"/>
        <v>0</v>
      </c>
      <c r="G67" s="11">
        <f t="shared" si="164"/>
        <v>0</v>
      </c>
      <c r="H67" s="11">
        <f t="shared" si="164"/>
        <v>0</v>
      </c>
      <c r="I67" s="11">
        <f t="shared" si="164"/>
        <v>0</v>
      </c>
      <c r="J67" s="11">
        <f t="shared" si="164"/>
        <v>0</v>
      </c>
      <c r="K67" s="11">
        <f t="shared" si="164"/>
        <v>0</v>
      </c>
      <c r="L67" s="11">
        <f t="shared" si="164"/>
        <v>0</v>
      </c>
      <c r="M67" s="11">
        <f t="shared" si="164"/>
        <v>0</v>
      </c>
      <c r="N67" s="11">
        <f t="shared" si="164"/>
        <v>0</v>
      </c>
      <c r="O67" s="11">
        <f t="shared" si="164"/>
        <v>0</v>
      </c>
      <c r="P67" s="11">
        <f t="shared" si="164"/>
        <v>0</v>
      </c>
      <c r="Q67" s="11">
        <f t="shared" si="164"/>
        <v>0</v>
      </c>
      <c r="R67" s="11">
        <f t="shared" si="164"/>
        <v>0</v>
      </c>
      <c r="S67" s="11">
        <f t="shared" si="164"/>
        <v>0</v>
      </c>
      <c r="T67" s="11">
        <f t="shared" si="164"/>
        <v>0</v>
      </c>
      <c r="U67" s="11">
        <f t="shared" si="164"/>
        <v>0</v>
      </c>
      <c r="V67" s="11">
        <f t="shared" si="164"/>
        <v>0</v>
      </c>
      <c r="W67" s="11">
        <f t="shared" si="164"/>
        <v>0</v>
      </c>
      <c r="X67" s="11">
        <f t="shared" si="164"/>
        <v>0</v>
      </c>
      <c r="Y67" s="11">
        <f t="shared" si="164"/>
        <v>0</v>
      </c>
      <c r="Z67" s="11">
        <f t="shared" si="164"/>
        <v>0</v>
      </c>
      <c r="AA67" s="11">
        <f t="shared" si="164"/>
        <v>0</v>
      </c>
      <c r="AB67" s="11">
        <f t="shared" si="164"/>
        <v>10000000</v>
      </c>
      <c r="AC67" s="11">
        <f t="shared" si="164"/>
        <v>0</v>
      </c>
      <c r="AD67" s="11">
        <f t="shared" si="164"/>
        <v>264888</v>
      </c>
      <c r="AE67" s="11">
        <f t="shared" si="164"/>
        <v>0</v>
      </c>
      <c r="AF67" s="11">
        <f t="shared" si="164"/>
        <v>0</v>
      </c>
      <c r="AG67" s="11">
        <f t="shared" si="164"/>
        <v>0</v>
      </c>
      <c r="AH67" s="11">
        <f t="shared" si="164"/>
        <v>6000000</v>
      </c>
      <c r="AI67" s="11">
        <f t="shared" si="164"/>
        <v>0</v>
      </c>
      <c r="AJ67" s="11">
        <f t="shared" si="164"/>
        <v>0</v>
      </c>
      <c r="AK67" s="11">
        <f t="shared" si="164"/>
        <v>6200000</v>
      </c>
      <c r="AL67" s="11">
        <f t="shared" si="164"/>
        <v>97842059</v>
      </c>
    </row>
    <row r="68" spans="1:38" s="9" customFormat="1" ht="12.75">
      <c r="A68" s="38">
        <v>3000</v>
      </c>
      <c r="B68" s="21" t="s">
        <v>52</v>
      </c>
      <c r="C68" s="15">
        <v>3000</v>
      </c>
      <c r="D68" s="87" t="s">
        <v>18</v>
      </c>
      <c r="E68" s="13">
        <f>SUM(E101,E110,E151,E205,E279,E288,E310,E329)</f>
        <v>75377171</v>
      </c>
      <c r="F68" s="13">
        <f aca="true" t="shared" si="165" ref="F68:S68">SUM(F101,F110,F151,F205,F279,F288,F310)</f>
        <v>0</v>
      </c>
      <c r="G68" s="13">
        <f t="shared" si="165"/>
        <v>0</v>
      </c>
      <c r="H68" s="13">
        <f t="shared" si="165"/>
        <v>0</v>
      </c>
      <c r="I68" s="13">
        <f t="shared" si="165"/>
        <v>0</v>
      </c>
      <c r="J68" s="13">
        <f t="shared" si="165"/>
        <v>0</v>
      </c>
      <c r="K68" s="13">
        <f t="shared" si="165"/>
        <v>0</v>
      </c>
      <c r="L68" s="13">
        <f t="shared" si="165"/>
        <v>0</v>
      </c>
      <c r="M68" s="13">
        <f t="shared" si="165"/>
        <v>0</v>
      </c>
      <c r="N68" s="13">
        <f t="shared" si="165"/>
        <v>0</v>
      </c>
      <c r="O68" s="13">
        <f t="shared" si="165"/>
        <v>0</v>
      </c>
      <c r="P68" s="13">
        <f t="shared" si="165"/>
        <v>0</v>
      </c>
      <c r="Q68" s="13">
        <f t="shared" si="165"/>
        <v>0</v>
      </c>
      <c r="R68" s="13">
        <f t="shared" si="165"/>
        <v>0</v>
      </c>
      <c r="S68" s="13">
        <f t="shared" si="165"/>
        <v>0</v>
      </c>
      <c r="T68" s="13">
        <f aca="true" t="shared" si="166" ref="T68:Y68">SUM(T101,T110,T151,T205,T279,T288,T310)</f>
        <v>0</v>
      </c>
      <c r="U68" s="13">
        <f t="shared" si="166"/>
        <v>0</v>
      </c>
      <c r="V68" s="13">
        <f t="shared" si="166"/>
        <v>0</v>
      </c>
      <c r="W68" s="13">
        <f t="shared" si="166"/>
        <v>0</v>
      </c>
      <c r="X68" s="13">
        <f t="shared" si="166"/>
        <v>0</v>
      </c>
      <c r="Y68" s="13">
        <f t="shared" si="166"/>
        <v>0</v>
      </c>
      <c r="Z68" s="13">
        <f>SUM(Z101,Z110,Z151,Z205,Z279,Z288,Z310)</f>
        <v>0</v>
      </c>
      <c r="AA68" s="13">
        <f>SUM(AA101,AA110,AA151,AA205,AA279,AA288,AA310,AA329)</f>
        <v>0</v>
      </c>
      <c r="AB68" s="13">
        <f>SUM(AB101,AB110,AB151,AB205,AB279,AB288,AB310,AB329)</f>
        <v>10000000</v>
      </c>
      <c r="AC68" s="13">
        <f>SUM(AC101,AC110,AC151,AC205,AC279,AC288,AC310,AC329)</f>
        <v>0</v>
      </c>
      <c r="AD68" s="13">
        <f>SUM(AD101,AD110,AD151,AD205,AD279,AD288,AD310,AD329)</f>
        <v>264888</v>
      </c>
      <c r="AE68" s="13">
        <f aca="true" t="shared" si="167" ref="AE68:AK68">SUM(AE101,AE110,AE151,AE205,AE279,AE288,AE310,AE329)</f>
        <v>0</v>
      </c>
      <c r="AF68" s="13">
        <f t="shared" si="167"/>
        <v>0</v>
      </c>
      <c r="AG68" s="13">
        <f t="shared" si="167"/>
        <v>0</v>
      </c>
      <c r="AH68" s="13">
        <f t="shared" si="167"/>
        <v>6000000</v>
      </c>
      <c r="AI68" s="13">
        <f t="shared" si="167"/>
        <v>0</v>
      </c>
      <c r="AJ68" s="13">
        <f>SUM(AJ101,AJ110,AJ151,AJ205,AJ279,AJ288,AJ310,AJ329)</f>
        <v>0</v>
      </c>
      <c r="AK68" s="13">
        <f t="shared" si="167"/>
        <v>6200000</v>
      </c>
      <c r="AL68" s="13">
        <f>SUM(AL101,AL110,AL151,AL205,AL279,AL288,AL310,AL329)</f>
        <v>97842059</v>
      </c>
    </row>
    <row r="69" spans="1:38" ht="12.75">
      <c r="A69" s="28" t="s">
        <v>53</v>
      </c>
      <c r="B69" s="19" t="s">
        <v>54</v>
      </c>
      <c r="C69" s="14" t="s">
        <v>19</v>
      </c>
      <c r="D69" s="83" t="s">
        <v>20</v>
      </c>
      <c r="E69" s="11">
        <f>SUM(E70:E71)</f>
        <v>293548</v>
      </c>
      <c r="F69" s="11">
        <f>SUM(F70:F71)</f>
        <v>0</v>
      </c>
      <c r="G69" s="11">
        <f>SUM(G70:G71)</f>
        <v>0</v>
      </c>
      <c r="H69" s="11">
        <f>SUM(H70:H71)</f>
        <v>0</v>
      </c>
      <c r="I69" s="11">
        <f>SUM(I70:I71)</f>
        <v>0</v>
      </c>
      <c r="J69" s="11">
        <f aca="true" t="shared" si="168" ref="J69:Q69">SUM(J70:J71)</f>
        <v>0</v>
      </c>
      <c r="K69" s="11">
        <f t="shared" si="168"/>
        <v>0</v>
      </c>
      <c r="L69" s="11">
        <f t="shared" si="168"/>
        <v>0</v>
      </c>
      <c r="M69" s="11">
        <f t="shared" si="168"/>
        <v>0</v>
      </c>
      <c r="N69" s="11">
        <f t="shared" si="168"/>
        <v>0</v>
      </c>
      <c r="O69" s="11">
        <f t="shared" si="168"/>
        <v>0</v>
      </c>
      <c r="P69" s="11">
        <f t="shared" si="168"/>
        <v>0</v>
      </c>
      <c r="Q69" s="11">
        <f t="shared" si="168"/>
        <v>0</v>
      </c>
      <c r="R69" s="11">
        <f>SUM(R70:R71)</f>
        <v>0</v>
      </c>
      <c r="S69" s="11">
        <f>SUM(S70:S71)</f>
        <v>0</v>
      </c>
      <c r="T69" s="11">
        <f>SUM(T70:T71)</f>
        <v>0</v>
      </c>
      <c r="U69" s="11">
        <f>SUM(U70:U71)</f>
        <v>0</v>
      </c>
      <c r="V69" s="11">
        <f>SUM(V70:V71)</f>
        <v>0</v>
      </c>
      <c r="W69" s="11">
        <f aca="true" t="shared" si="169" ref="W69:AC69">SUM(W70:W71)</f>
        <v>0</v>
      </c>
      <c r="X69" s="11">
        <f t="shared" si="169"/>
        <v>0</v>
      </c>
      <c r="Y69" s="11">
        <f t="shared" si="169"/>
        <v>0</v>
      </c>
      <c r="Z69" s="11">
        <f t="shared" si="169"/>
        <v>0</v>
      </c>
      <c r="AA69" s="11">
        <f t="shared" si="169"/>
        <v>0</v>
      </c>
      <c r="AB69" s="11">
        <f t="shared" si="169"/>
        <v>0</v>
      </c>
      <c r="AC69" s="11">
        <f t="shared" si="169"/>
        <v>0</v>
      </c>
      <c r="AD69" s="11">
        <f aca="true" t="shared" si="170" ref="AD69:AL69">SUM(AD70:AD71)</f>
        <v>0</v>
      </c>
      <c r="AE69" s="11">
        <f t="shared" si="170"/>
        <v>0</v>
      </c>
      <c r="AF69" s="11">
        <f t="shared" si="170"/>
        <v>0</v>
      </c>
      <c r="AG69" s="11">
        <f t="shared" si="170"/>
        <v>0</v>
      </c>
      <c r="AH69" s="11">
        <f>SUM(AH70:AH71)</f>
        <v>0</v>
      </c>
      <c r="AI69" s="11">
        <f>SUM(AI70:AI71)</f>
        <v>0</v>
      </c>
      <c r="AJ69" s="11">
        <f>SUM(AJ70:AJ71)</f>
        <v>0</v>
      </c>
      <c r="AK69" s="11">
        <f>SUM(AK70:AK71)</f>
        <v>0</v>
      </c>
      <c r="AL69" s="11">
        <f t="shared" si="170"/>
        <v>293548</v>
      </c>
    </row>
    <row r="70" spans="1:38" ht="12.75">
      <c r="A70" s="38">
        <v>7600</v>
      </c>
      <c r="B70" s="21" t="s">
        <v>54</v>
      </c>
      <c r="C70" s="15">
        <v>7600</v>
      </c>
      <c r="D70" s="88" t="s">
        <v>80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2.75">
      <c r="A71" s="38">
        <v>7700</v>
      </c>
      <c r="B71" s="21" t="s">
        <v>54</v>
      </c>
      <c r="C71" s="15">
        <v>7700</v>
      </c>
      <c r="D71" s="88" t="s">
        <v>21</v>
      </c>
      <c r="E71" s="13">
        <f>SUM(E139)</f>
        <v>293548</v>
      </c>
      <c r="F71" s="13">
        <f>SUM(F139)</f>
        <v>0</v>
      </c>
      <c r="G71" s="13">
        <f>SUM(G139)</f>
        <v>0</v>
      </c>
      <c r="H71" s="13">
        <f>SUM(H139)</f>
        <v>0</v>
      </c>
      <c r="I71" s="13">
        <f aca="true" t="shared" si="171" ref="I71:N71">SUM(I139)</f>
        <v>0</v>
      </c>
      <c r="J71" s="13">
        <f t="shared" si="171"/>
        <v>0</v>
      </c>
      <c r="K71" s="13">
        <f t="shared" si="171"/>
        <v>0</v>
      </c>
      <c r="L71" s="13">
        <f t="shared" si="171"/>
        <v>0</v>
      </c>
      <c r="M71" s="13">
        <f t="shared" si="171"/>
        <v>0</v>
      </c>
      <c r="N71" s="13">
        <f t="shared" si="171"/>
        <v>0</v>
      </c>
      <c r="O71" s="13">
        <f>SUM(O139)</f>
        <v>0</v>
      </c>
      <c r="P71" s="13">
        <f>SUM(P139)</f>
        <v>0</v>
      </c>
      <c r="Q71" s="13">
        <f>SUM(Q139)</f>
        <v>0</v>
      </c>
      <c r="R71" s="13">
        <f>SUM(R139)</f>
        <v>0</v>
      </c>
      <c r="S71" s="13">
        <f>SUM(S139)</f>
        <v>0</v>
      </c>
      <c r="T71" s="13">
        <f aca="true" t="shared" si="172" ref="T71:Y71">SUM(T139)</f>
        <v>0</v>
      </c>
      <c r="U71" s="13">
        <f t="shared" si="172"/>
        <v>0</v>
      </c>
      <c r="V71" s="13">
        <f t="shared" si="172"/>
        <v>0</v>
      </c>
      <c r="W71" s="13">
        <f t="shared" si="172"/>
        <v>0</v>
      </c>
      <c r="X71" s="13">
        <f t="shared" si="172"/>
        <v>0</v>
      </c>
      <c r="Y71" s="13">
        <f t="shared" si="172"/>
        <v>0</v>
      </c>
      <c r="Z71" s="13">
        <f>SUM(Z139)</f>
        <v>0</v>
      </c>
      <c r="AA71" s="13">
        <f>SUM(AA139)</f>
        <v>0</v>
      </c>
      <c r="AB71" s="13">
        <f>SUM(AB139)</f>
        <v>0</v>
      </c>
      <c r="AC71" s="13">
        <f>SUM(AC139)</f>
        <v>0</v>
      </c>
      <c r="AD71" s="13">
        <f aca="true" t="shared" si="173" ref="AD71:AK71">SUM(AD139)</f>
        <v>0</v>
      </c>
      <c r="AE71" s="13">
        <f t="shared" si="173"/>
        <v>0</v>
      </c>
      <c r="AF71" s="13">
        <f t="shared" si="173"/>
        <v>0</v>
      </c>
      <c r="AG71" s="13">
        <f t="shared" si="173"/>
        <v>0</v>
      </c>
      <c r="AH71" s="13">
        <f t="shared" si="173"/>
        <v>0</v>
      </c>
      <c r="AI71" s="13">
        <f t="shared" si="173"/>
        <v>0</v>
      </c>
      <c r="AJ71" s="13">
        <f>SUM(AJ139)</f>
        <v>0</v>
      </c>
      <c r="AK71" s="13">
        <f t="shared" si="173"/>
        <v>0</v>
      </c>
      <c r="AL71" s="13">
        <f>SUM(AL139)</f>
        <v>293548</v>
      </c>
    </row>
    <row r="72" spans="1:38" s="9" customFormat="1" ht="12.75">
      <c r="A72" s="28" t="s">
        <v>55</v>
      </c>
      <c r="B72" s="19" t="s">
        <v>56</v>
      </c>
      <c r="C72" s="14" t="s">
        <v>22</v>
      </c>
      <c r="D72" s="83" t="s">
        <v>23</v>
      </c>
      <c r="E72" s="11">
        <f>SUM(E73,E77,E79)</f>
        <v>55220619</v>
      </c>
      <c r="F72" s="11">
        <f>SUM(F73,F77,F79)</f>
        <v>0</v>
      </c>
      <c r="G72" s="11">
        <f>SUM(G73,G77,G79)</f>
        <v>0</v>
      </c>
      <c r="H72" s="11">
        <f>SUM(H73,H77,H79)</f>
        <v>0</v>
      </c>
      <c r="I72" s="11">
        <f>SUM(I73,I77,I79)</f>
        <v>0</v>
      </c>
      <c r="J72" s="11">
        <f aca="true" t="shared" si="174" ref="J72:Q72">SUM(J73,J77,J79)</f>
        <v>0</v>
      </c>
      <c r="K72" s="11">
        <f t="shared" si="174"/>
        <v>0</v>
      </c>
      <c r="L72" s="11">
        <f t="shared" si="174"/>
        <v>0</v>
      </c>
      <c r="M72" s="11">
        <f t="shared" si="174"/>
        <v>-10000</v>
      </c>
      <c r="N72" s="11">
        <f t="shared" si="174"/>
        <v>0</v>
      </c>
      <c r="O72" s="11">
        <f t="shared" si="174"/>
        <v>0</v>
      </c>
      <c r="P72" s="11">
        <f t="shared" si="174"/>
        <v>0</v>
      </c>
      <c r="Q72" s="11">
        <f t="shared" si="174"/>
        <v>0</v>
      </c>
      <c r="R72" s="11">
        <f>SUM(R73,R77,R79)</f>
        <v>0</v>
      </c>
      <c r="S72" s="11">
        <f>SUM(S73,S77,S79)</f>
        <v>0</v>
      </c>
      <c r="T72" s="11">
        <f>SUM(T73,T77,T79)</f>
        <v>0</v>
      </c>
      <c r="U72" s="11">
        <f>SUM(U73,U77,U79)</f>
        <v>0</v>
      </c>
      <c r="V72" s="11">
        <f>SUM(V73,V77,V79)</f>
        <v>0</v>
      </c>
      <c r="W72" s="11">
        <f aca="true" t="shared" si="175" ref="W72:AC72">SUM(W73,W77,W79)</f>
        <v>0</v>
      </c>
      <c r="X72" s="11">
        <f t="shared" si="175"/>
        <v>0</v>
      </c>
      <c r="Y72" s="11">
        <f t="shared" si="175"/>
        <v>0</v>
      </c>
      <c r="Z72" s="11">
        <f t="shared" si="175"/>
        <v>0</v>
      </c>
      <c r="AA72" s="11">
        <f t="shared" si="175"/>
        <v>0</v>
      </c>
      <c r="AB72" s="11">
        <f t="shared" si="175"/>
        <v>0</v>
      </c>
      <c r="AC72" s="11">
        <f t="shared" si="175"/>
        <v>0</v>
      </c>
      <c r="AD72" s="11">
        <f aca="true" t="shared" si="176" ref="AD72:AL72">SUM(AD73,AD77,AD79)</f>
        <v>0</v>
      </c>
      <c r="AE72" s="11">
        <f t="shared" si="176"/>
        <v>0</v>
      </c>
      <c r="AF72" s="11">
        <f t="shared" si="176"/>
        <v>-5934713</v>
      </c>
      <c r="AG72" s="11">
        <f t="shared" si="176"/>
        <v>0</v>
      </c>
      <c r="AH72" s="11">
        <f>SUM(AH73,AH77,AH79)</f>
        <v>0</v>
      </c>
      <c r="AI72" s="11">
        <f>SUM(AI73,AI77,AI79)</f>
        <v>0</v>
      </c>
      <c r="AJ72" s="11">
        <f>SUM(AJ73,AJ77,AJ79)</f>
        <v>0</v>
      </c>
      <c r="AK72" s="11">
        <f>SUM(AK73,AK77,AK79)</f>
        <v>0</v>
      </c>
      <c r="AL72" s="11">
        <f t="shared" si="176"/>
        <v>49275906</v>
      </c>
    </row>
    <row r="73" spans="1:38" ht="12.75">
      <c r="A73" s="23">
        <v>7100</v>
      </c>
      <c r="B73" s="17" t="s">
        <v>56</v>
      </c>
      <c r="C73" s="24">
        <v>7100</v>
      </c>
      <c r="D73" s="89" t="s">
        <v>99</v>
      </c>
      <c r="E73" s="13">
        <f aca="true" t="shared" si="177" ref="E73:AL73">SUM(E74)</f>
        <v>41370</v>
      </c>
      <c r="F73" s="13">
        <f t="shared" si="177"/>
        <v>0</v>
      </c>
      <c r="G73" s="13">
        <f t="shared" si="177"/>
        <v>0</v>
      </c>
      <c r="H73" s="13">
        <f t="shared" si="177"/>
        <v>0</v>
      </c>
      <c r="I73" s="13">
        <f t="shared" si="177"/>
        <v>0</v>
      </c>
      <c r="J73" s="13">
        <f t="shared" si="177"/>
        <v>0</v>
      </c>
      <c r="K73" s="13">
        <f t="shared" si="177"/>
        <v>0</v>
      </c>
      <c r="L73" s="13">
        <f t="shared" si="177"/>
        <v>0</v>
      </c>
      <c r="M73" s="13">
        <f t="shared" si="177"/>
        <v>-10000</v>
      </c>
      <c r="N73" s="13">
        <f t="shared" si="177"/>
        <v>0</v>
      </c>
      <c r="O73" s="13">
        <f t="shared" si="177"/>
        <v>0</v>
      </c>
      <c r="P73" s="13">
        <f t="shared" si="177"/>
        <v>0</v>
      </c>
      <c r="Q73" s="13">
        <f t="shared" si="177"/>
        <v>0</v>
      </c>
      <c r="R73" s="13">
        <f t="shared" si="177"/>
        <v>0</v>
      </c>
      <c r="S73" s="13">
        <f t="shared" si="177"/>
        <v>0</v>
      </c>
      <c r="T73" s="13">
        <f t="shared" si="177"/>
        <v>0</v>
      </c>
      <c r="U73" s="13">
        <f t="shared" si="177"/>
        <v>0</v>
      </c>
      <c r="V73" s="13">
        <f t="shared" si="177"/>
        <v>0</v>
      </c>
      <c r="W73" s="13">
        <f t="shared" si="177"/>
        <v>0</v>
      </c>
      <c r="X73" s="13">
        <f t="shared" si="177"/>
        <v>0</v>
      </c>
      <c r="Y73" s="13">
        <f t="shared" si="177"/>
        <v>0</v>
      </c>
      <c r="Z73" s="13">
        <f t="shared" si="177"/>
        <v>0</v>
      </c>
      <c r="AA73" s="13">
        <f t="shared" si="177"/>
        <v>0</v>
      </c>
      <c r="AB73" s="13">
        <f t="shared" si="177"/>
        <v>0</v>
      </c>
      <c r="AC73" s="13">
        <f t="shared" si="177"/>
        <v>0</v>
      </c>
      <c r="AD73" s="13">
        <f t="shared" si="177"/>
        <v>0</v>
      </c>
      <c r="AE73" s="13">
        <f t="shared" si="177"/>
        <v>0</v>
      </c>
      <c r="AF73" s="13">
        <f t="shared" si="177"/>
        <v>0</v>
      </c>
      <c r="AG73" s="13">
        <f t="shared" si="177"/>
        <v>0</v>
      </c>
      <c r="AH73" s="13">
        <f t="shared" si="177"/>
        <v>0</v>
      </c>
      <c r="AI73" s="13">
        <f t="shared" si="177"/>
        <v>0</v>
      </c>
      <c r="AJ73" s="13">
        <f t="shared" si="177"/>
        <v>0</v>
      </c>
      <c r="AK73" s="13">
        <f t="shared" si="177"/>
        <v>0</v>
      </c>
      <c r="AL73" s="13">
        <f t="shared" si="177"/>
        <v>31370</v>
      </c>
    </row>
    <row r="74" spans="1:38" s="9" customFormat="1" ht="25.5">
      <c r="A74" s="17">
        <v>7130</v>
      </c>
      <c r="B74" s="17" t="s">
        <v>56</v>
      </c>
      <c r="C74" s="25">
        <v>7130</v>
      </c>
      <c r="D74" s="89" t="s">
        <v>100</v>
      </c>
      <c r="E74" s="13">
        <f>SUM(E75,E76)</f>
        <v>41370</v>
      </c>
      <c r="F74" s="13">
        <f>SUM(F75,F76)</f>
        <v>0</v>
      </c>
      <c r="G74" s="13">
        <f>SUM(G75,G76)</f>
        <v>0</v>
      </c>
      <c r="H74" s="13">
        <f>SUM(H75,H76)</f>
        <v>0</v>
      </c>
      <c r="I74" s="13">
        <f>SUM(I75,I76)</f>
        <v>0</v>
      </c>
      <c r="J74" s="13">
        <f aca="true" t="shared" si="178" ref="J74:Q74">SUM(J75,J76)</f>
        <v>0</v>
      </c>
      <c r="K74" s="13">
        <f t="shared" si="178"/>
        <v>0</v>
      </c>
      <c r="L74" s="13">
        <f t="shared" si="178"/>
        <v>0</v>
      </c>
      <c r="M74" s="13">
        <f t="shared" si="178"/>
        <v>-10000</v>
      </c>
      <c r="N74" s="13">
        <f t="shared" si="178"/>
        <v>0</v>
      </c>
      <c r="O74" s="13">
        <f t="shared" si="178"/>
        <v>0</v>
      </c>
      <c r="P74" s="13">
        <f t="shared" si="178"/>
        <v>0</v>
      </c>
      <c r="Q74" s="13">
        <f t="shared" si="178"/>
        <v>0</v>
      </c>
      <c r="R74" s="13">
        <f>SUM(R75,R76)</f>
        <v>0</v>
      </c>
      <c r="S74" s="13">
        <f>SUM(S75,S76)</f>
        <v>0</v>
      </c>
      <c r="T74" s="13">
        <f>SUM(T75,T76)</f>
        <v>0</v>
      </c>
      <c r="U74" s="13">
        <f>SUM(U75,U76)</f>
        <v>0</v>
      </c>
      <c r="V74" s="13">
        <f>SUM(V75,V76)</f>
        <v>0</v>
      </c>
      <c r="W74" s="13">
        <f aca="true" t="shared" si="179" ref="W74:AC74">SUM(W75,W76)</f>
        <v>0</v>
      </c>
      <c r="X74" s="13">
        <f t="shared" si="179"/>
        <v>0</v>
      </c>
      <c r="Y74" s="13">
        <f t="shared" si="179"/>
        <v>0</v>
      </c>
      <c r="Z74" s="13">
        <f t="shared" si="179"/>
        <v>0</v>
      </c>
      <c r="AA74" s="13">
        <f t="shared" si="179"/>
        <v>0</v>
      </c>
      <c r="AB74" s="13">
        <f t="shared" si="179"/>
        <v>0</v>
      </c>
      <c r="AC74" s="13">
        <f t="shared" si="179"/>
        <v>0</v>
      </c>
      <c r="AD74" s="13">
        <f aca="true" t="shared" si="180" ref="AD74:AL74">SUM(AD75,AD76)</f>
        <v>0</v>
      </c>
      <c r="AE74" s="13">
        <f t="shared" si="180"/>
        <v>0</v>
      </c>
      <c r="AF74" s="13">
        <f t="shared" si="180"/>
        <v>0</v>
      </c>
      <c r="AG74" s="13">
        <f t="shared" si="180"/>
        <v>0</v>
      </c>
      <c r="AH74" s="13">
        <f>SUM(AH75,AH76)</f>
        <v>0</v>
      </c>
      <c r="AI74" s="13">
        <f>SUM(AI75,AI76)</f>
        <v>0</v>
      </c>
      <c r="AJ74" s="13">
        <f>SUM(AJ75,AJ76)</f>
        <v>0</v>
      </c>
      <c r="AK74" s="13">
        <f>SUM(AK75,AK76)</f>
        <v>0</v>
      </c>
      <c r="AL74" s="13">
        <f t="shared" si="180"/>
        <v>31370</v>
      </c>
    </row>
    <row r="75" spans="1:38" ht="25.5">
      <c r="A75" s="39">
        <v>7131</v>
      </c>
      <c r="B75" s="26" t="s">
        <v>56</v>
      </c>
      <c r="C75" s="22">
        <v>7131</v>
      </c>
      <c r="D75" s="89" t="s">
        <v>129</v>
      </c>
      <c r="E75" s="13">
        <f>SUM(E125)</f>
        <v>41370</v>
      </c>
      <c r="F75" s="13">
        <f>SUM(F125)</f>
        <v>0</v>
      </c>
      <c r="G75" s="13">
        <f>SUM(G125)</f>
        <v>0</v>
      </c>
      <c r="H75" s="13">
        <f>SUM(H125)</f>
        <v>0</v>
      </c>
      <c r="I75" s="13">
        <f aca="true" t="shared" si="181" ref="I75:N75">SUM(I125)</f>
        <v>0</v>
      </c>
      <c r="J75" s="13">
        <f t="shared" si="181"/>
        <v>0</v>
      </c>
      <c r="K75" s="13">
        <f t="shared" si="181"/>
        <v>0</v>
      </c>
      <c r="L75" s="13">
        <f t="shared" si="181"/>
        <v>0</v>
      </c>
      <c r="M75" s="13">
        <f t="shared" si="181"/>
        <v>-10000</v>
      </c>
      <c r="N75" s="13">
        <f t="shared" si="181"/>
        <v>0</v>
      </c>
      <c r="O75" s="13">
        <f>SUM(O125)</f>
        <v>0</v>
      </c>
      <c r="P75" s="13">
        <f>SUM(P125)</f>
        <v>0</v>
      </c>
      <c r="Q75" s="13">
        <f>SUM(Q125)</f>
        <v>0</v>
      </c>
      <c r="R75" s="13">
        <f>SUM(R125)</f>
        <v>0</v>
      </c>
      <c r="S75" s="13">
        <f>SUM(S125)</f>
        <v>0</v>
      </c>
      <c r="T75" s="13">
        <f aca="true" t="shared" si="182" ref="T75:Y75">SUM(T125)</f>
        <v>0</v>
      </c>
      <c r="U75" s="13">
        <f t="shared" si="182"/>
        <v>0</v>
      </c>
      <c r="V75" s="13">
        <f t="shared" si="182"/>
        <v>0</v>
      </c>
      <c r="W75" s="13">
        <f t="shared" si="182"/>
        <v>0</v>
      </c>
      <c r="X75" s="13">
        <f t="shared" si="182"/>
        <v>0</v>
      </c>
      <c r="Y75" s="13">
        <f t="shared" si="182"/>
        <v>0</v>
      </c>
      <c r="Z75" s="13">
        <f>SUM(Z125)</f>
        <v>0</v>
      </c>
      <c r="AA75" s="13">
        <f>SUM(AA125)</f>
        <v>0</v>
      </c>
      <c r="AB75" s="13">
        <f>SUM(AB125)</f>
        <v>0</v>
      </c>
      <c r="AC75" s="13">
        <f>SUM(AC125)</f>
        <v>0</v>
      </c>
      <c r="AD75" s="13">
        <f aca="true" t="shared" si="183" ref="AD75:AK75">SUM(AD125)</f>
        <v>0</v>
      </c>
      <c r="AE75" s="13">
        <f t="shared" si="183"/>
        <v>0</v>
      </c>
      <c r="AF75" s="13">
        <f t="shared" si="183"/>
        <v>0</v>
      </c>
      <c r="AG75" s="13">
        <f t="shared" si="183"/>
        <v>0</v>
      </c>
      <c r="AH75" s="13">
        <f t="shared" si="183"/>
        <v>0</v>
      </c>
      <c r="AI75" s="13">
        <f t="shared" si="183"/>
        <v>0</v>
      </c>
      <c r="AJ75" s="13">
        <f>SUM(AJ125)</f>
        <v>0</v>
      </c>
      <c r="AK75" s="13">
        <f t="shared" si="183"/>
        <v>0</v>
      </c>
      <c r="AL75" s="13">
        <f>SUM(AL125)</f>
        <v>31370</v>
      </c>
    </row>
    <row r="76" spans="1:38" ht="25.5">
      <c r="A76" s="39">
        <v>7139</v>
      </c>
      <c r="B76" s="26" t="s">
        <v>56</v>
      </c>
      <c r="C76" s="22">
        <v>7139</v>
      </c>
      <c r="D76" s="89" t="s">
        <v>101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s="9" customFormat="1" ht="12.75">
      <c r="A77" s="38">
        <v>7300</v>
      </c>
      <c r="B77" s="21" t="s">
        <v>56</v>
      </c>
      <c r="C77" s="15">
        <v>7300</v>
      </c>
      <c r="D77" s="88" t="s">
        <v>57</v>
      </c>
      <c r="E77" s="13">
        <f aca="true" t="shared" si="184" ref="E77:AL77">SUM(E78)</f>
        <v>54964249</v>
      </c>
      <c r="F77" s="13">
        <f t="shared" si="184"/>
        <v>0</v>
      </c>
      <c r="G77" s="13">
        <f t="shared" si="184"/>
        <v>0</v>
      </c>
      <c r="H77" s="13">
        <f t="shared" si="184"/>
        <v>0</v>
      </c>
      <c r="I77" s="13">
        <f t="shared" si="184"/>
        <v>0</v>
      </c>
      <c r="J77" s="13">
        <f t="shared" si="184"/>
        <v>0</v>
      </c>
      <c r="K77" s="13">
        <f t="shared" si="184"/>
        <v>0</v>
      </c>
      <c r="L77" s="13">
        <f t="shared" si="184"/>
        <v>0</v>
      </c>
      <c r="M77" s="13">
        <f t="shared" si="184"/>
        <v>0</v>
      </c>
      <c r="N77" s="13">
        <f t="shared" si="184"/>
        <v>0</v>
      </c>
      <c r="O77" s="13">
        <f t="shared" si="184"/>
        <v>0</v>
      </c>
      <c r="P77" s="13">
        <f t="shared" si="184"/>
        <v>0</v>
      </c>
      <c r="Q77" s="13">
        <f t="shared" si="184"/>
        <v>0</v>
      </c>
      <c r="R77" s="13">
        <f t="shared" si="184"/>
        <v>0</v>
      </c>
      <c r="S77" s="13">
        <f t="shared" si="184"/>
        <v>0</v>
      </c>
      <c r="T77" s="13">
        <f t="shared" si="184"/>
        <v>0</v>
      </c>
      <c r="U77" s="13">
        <f t="shared" si="184"/>
        <v>0</v>
      </c>
      <c r="V77" s="13">
        <f t="shared" si="184"/>
        <v>0</v>
      </c>
      <c r="W77" s="13">
        <f t="shared" si="184"/>
        <v>0</v>
      </c>
      <c r="X77" s="13">
        <f t="shared" si="184"/>
        <v>0</v>
      </c>
      <c r="Y77" s="13">
        <f t="shared" si="184"/>
        <v>0</v>
      </c>
      <c r="Z77" s="13">
        <f t="shared" si="184"/>
        <v>0</v>
      </c>
      <c r="AA77" s="13">
        <f t="shared" si="184"/>
        <v>0</v>
      </c>
      <c r="AB77" s="13">
        <f t="shared" si="184"/>
        <v>0</v>
      </c>
      <c r="AC77" s="13">
        <f t="shared" si="184"/>
        <v>0</v>
      </c>
      <c r="AD77" s="13">
        <f t="shared" si="184"/>
        <v>0</v>
      </c>
      <c r="AE77" s="13">
        <f t="shared" si="184"/>
        <v>0</v>
      </c>
      <c r="AF77" s="13">
        <f t="shared" si="184"/>
        <v>-5934713</v>
      </c>
      <c r="AG77" s="13">
        <f t="shared" si="184"/>
        <v>0</v>
      </c>
      <c r="AH77" s="13">
        <f t="shared" si="184"/>
        <v>0</v>
      </c>
      <c r="AI77" s="13">
        <f t="shared" si="184"/>
        <v>0</v>
      </c>
      <c r="AJ77" s="13">
        <f t="shared" si="184"/>
        <v>0</v>
      </c>
      <c r="AK77" s="13">
        <f t="shared" si="184"/>
        <v>0</v>
      </c>
      <c r="AL77" s="13">
        <f t="shared" si="184"/>
        <v>49029536</v>
      </c>
    </row>
    <row r="78" spans="1:38" s="9" customFormat="1" ht="12.75">
      <c r="A78" s="21">
        <v>7310</v>
      </c>
      <c r="B78" s="21" t="s">
        <v>56</v>
      </c>
      <c r="C78" s="27">
        <v>7310</v>
      </c>
      <c r="D78" s="88" t="s">
        <v>58</v>
      </c>
      <c r="E78" s="13">
        <f>SUM(E154,E208)</f>
        <v>54964249</v>
      </c>
      <c r="F78" s="13">
        <f>SUM(F154,F208)</f>
        <v>0</v>
      </c>
      <c r="G78" s="13">
        <f>SUM(G154,G208)</f>
        <v>0</v>
      </c>
      <c r="H78" s="13">
        <f>SUM(H154,H208)</f>
        <v>0</v>
      </c>
      <c r="I78" s="13">
        <f aca="true" t="shared" si="185" ref="I78:N78">SUM(I154,I208)</f>
        <v>0</v>
      </c>
      <c r="J78" s="13">
        <f t="shared" si="185"/>
        <v>0</v>
      </c>
      <c r="K78" s="13">
        <f t="shared" si="185"/>
        <v>0</v>
      </c>
      <c r="L78" s="13">
        <f t="shared" si="185"/>
        <v>0</v>
      </c>
      <c r="M78" s="13">
        <f t="shared" si="185"/>
        <v>0</v>
      </c>
      <c r="N78" s="13">
        <f t="shared" si="185"/>
        <v>0</v>
      </c>
      <c r="O78" s="13">
        <f>SUM(O154,O208)</f>
        <v>0</v>
      </c>
      <c r="P78" s="13">
        <f>SUM(P154,P208)</f>
        <v>0</v>
      </c>
      <c r="Q78" s="13">
        <f>SUM(Q154,Q208)</f>
        <v>0</v>
      </c>
      <c r="R78" s="13">
        <f>SUM(R154,R208)</f>
        <v>0</v>
      </c>
      <c r="S78" s="13">
        <f>SUM(S154,S208)</f>
        <v>0</v>
      </c>
      <c r="T78" s="13">
        <f aca="true" t="shared" si="186" ref="T78:Y78">SUM(T154,T208)</f>
        <v>0</v>
      </c>
      <c r="U78" s="13">
        <f t="shared" si="186"/>
        <v>0</v>
      </c>
      <c r="V78" s="13">
        <f t="shared" si="186"/>
        <v>0</v>
      </c>
      <c r="W78" s="13">
        <f t="shared" si="186"/>
        <v>0</v>
      </c>
      <c r="X78" s="13">
        <f t="shared" si="186"/>
        <v>0</v>
      </c>
      <c r="Y78" s="13">
        <f t="shared" si="186"/>
        <v>0</v>
      </c>
      <c r="Z78" s="13">
        <f>SUM(Z154,Z208)</f>
        <v>0</v>
      </c>
      <c r="AA78" s="13">
        <f>SUM(AA154,AA208)</f>
        <v>0</v>
      </c>
      <c r="AB78" s="13">
        <f>SUM(AB154,AB208)</f>
        <v>0</v>
      </c>
      <c r="AC78" s="13">
        <f>SUM(AC154,AC208)</f>
        <v>0</v>
      </c>
      <c r="AD78" s="13">
        <f aca="true" t="shared" si="187" ref="AD78:AK78">SUM(AD154,AD208)</f>
        <v>0</v>
      </c>
      <c r="AE78" s="13">
        <f t="shared" si="187"/>
        <v>0</v>
      </c>
      <c r="AF78" s="13">
        <f t="shared" si="187"/>
        <v>-5934713</v>
      </c>
      <c r="AG78" s="13">
        <f t="shared" si="187"/>
        <v>0</v>
      </c>
      <c r="AH78" s="13">
        <f t="shared" si="187"/>
        <v>0</v>
      </c>
      <c r="AI78" s="13">
        <f t="shared" si="187"/>
        <v>0</v>
      </c>
      <c r="AJ78" s="13">
        <f>SUM(AJ154,AJ208)</f>
        <v>0</v>
      </c>
      <c r="AK78" s="13">
        <f t="shared" si="187"/>
        <v>0</v>
      </c>
      <c r="AL78" s="13">
        <f>SUM(AL154,AL208)</f>
        <v>49029536</v>
      </c>
    </row>
    <row r="79" spans="1:38" s="9" customFormat="1" ht="12.75">
      <c r="A79" s="38">
        <v>7400</v>
      </c>
      <c r="B79" s="21" t="s">
        <v>56</v>
      </c>
      <c r="C79" s="15">
        <v>7400</v>
      </c>
      <c r="D79" s="88" t="s">
        <v>59</v>
      </c>
      <c r="E79" s="13">
        <f aca="true" t="shared" si="188" ref="E79:AL79">SUM(E80)</f>
        <v>215000</v>
      </c>
      <c r="F79" s="13">
        <f t="shared" si="188"/>
        <v>0</v>
      </c>
      <c r="G79" s="13">
        <f t="shared" si="188"/>
        <v>0</v>
      </c>
      <c r="H79" s="13">
        <f t="shared" si="188"/>
        <v>0</v>
      </c>
      <c r="I79" s="13">
        <f t="shared" si="188"/>
        <v>0</v>
      </c>
      <c r="J79" s="13">
        <f t="shared" si="188"/>
        <v>0</v>
      </c>
      <c r="K79" s="13">
        <f t="shared" si="188"/>
        <v>0</v>
      </c>
      <c r="L79" s="13">
        <f t="shared" si="188"/>
        <v>0</v>
      </c>
      <c r="M79" s="13">
        <f t="shared" si="188"/>
        <v>0</v>
      </c>
      <c r="N79" s="13">
        <f t="shared" si="188"/>
        <v>0</v>
      </c>
      <c r="O79" s="13">
        <f t="shared" si="188"/>
        <v>0</v>
      </c>
      <c r="P79" s="13">
        <f t="shared" si="188"/>
        <v>0</v>
      </c>
      <c r="Q79" s="13">
        <f t="shared" si="188"/>
        <v>0</v>
      </c>
      <c r="R79" s="13">
        <f t="shared" si="188"/>
        <v>0</v>
      </c>
      <c r="S79" s="13">
        <f t="shared" si="188"/>
        <v>0</v>
      </c>
      <c r="T79" s="13">
        <f t="shared" si="188"/>
        <v>0</v>
      </c>
      <c r="U79" s="13">
        <f t="shared" si="188"/>
        <v>0</v>
      </c>
      <c r="V79" s="13">
        <f t="shared" si="188"/>
        <v>0</v>
      </c>
      <c r="W79" s="13">
        <f t="shared" si="188"/>
        <v>0</v>
      </c>
      <c r="X79" s="13">
        <f t="shared" si="188"/>
        <v>0</v>
      </c>
      <c r="Y79" s="13">
        <f t="shared" si="188"/>
        <v>0</v>
      </c>
      <c r="Z79" s="13">
        <f t="shared" si="188"/>
        <v>0</v>
      </c>
      <c r="AA79" s="13">
        <f t="shared" si="188"/>
        <v>0</v>
      </c>
      <c r="AB79" s="13">
        <f t="shared" si="188"/>
        <v>0</v>
      </c>
      <c r="AC79" s="13">
        <f t="shared" si="188"/>
        <v>0</v>
      </c>
      <c r="AD79" s="13">
        <f t="shared" si="188"/>
        <v>0</v>
      </c>
      <c r="AE79" s="13">
        <f t="shared" si="188"/>
        <v>0</v>
      </c>
      <c r="AF79" s="13">
        <f t="shared" si="188"/>
        <v>0</v>
      </c>
      <c r="AG79" s="13">
        <f t="shared" si="188"/>
        <v>0</v>
      </c>
      <c r="AH79" s="13">
        <f t="shared" si="188"/>
        <v>0</v>
      </c>
      <c r="AI79" s="13">
        <f t="shared" si="188"/>
        <v>0</v>
      </c>
      <c r="AJ79" s="13">
        <f t="shared" si="188"/>
        <v>0</v>
      </c>
      <c r="AK79" s="13">
        <f t="shared" si="188"/>
        <v>0</v>
      </c>
      <c r="AL79" s="13">
        <f t="shared" si="188"/>
        <v>215000</v>
      </c>
    </row>
    <row r="80" spans="1:38" s="9" customFormat="1" ht="25.5">
      <c r="A80" s="21">
        <v>7470</v>
      </c>
      <c r="B80" s="21" t="s">
        <v>56</v>
      </c>
      <c r="C80" s="27">
        <v>7470</v>
      </c>
      <c r="D80" s="88" t="s">
        <v>60</v>
      </c>
      <c r="E80" s="13">
        <f>SUM(E210)</f>
        <v>215000</v>
      </c>
      <c r="F80" s="13">
        <f>SUM(F210)</f>
        <v>0</v>
      </c>
      <c r="G80" s="13">
        <f>SUM(G210)</f>
        <v>0</v>
      </c>
      <c r="H80" s="13">
        <f>SUM(H210)</f>
        <v>0</v>
      </c>
      <c r="I80" s="13">
        <f aca="true" t="shared" si="189" ref="I80:N80">SUM(I210)</f>
        <v>0</v>
      </c>
      <c r="J80" s="13">
        <f t="shared" si="189"/>
        <v>0</v>
      </c>
      <c r="K80" s="13">
        <f t="shared" si="189"/>
        <v>0</v>
      </c>
      <c r="L80" s="13">
        <f t="shared" si="189"/>
        <v>0</v>
      </c>
      <c r="M80" s="13">
        <f t="shared" si="189"/>
        <v>0</v>
      </c>
      <c r="N80" s="13">
        <f t="shared" si="189"/>
        <v>0</v>
      </c>
      <c r="O80" s="13">
        <f>SUM(O210)</f>
        <v>0</v>
      </c>
      <c r="P80" s="13">
        <f>SUM(P210)</f>
        <v>0</v>
      </c>
      <c r="Q80" s="13">
        <f>SUM(Q210)</f>
        <v>0</v>
      </c>
      <c r="R80" s="13">
        <f>SUM(R210)</f>
        <v>0</v>
      </c>
      <c r="S80" s="13">
        <f>SUM(S210)</f>
        <v>0</v>
      </c>
      <c r="T80" s="13">
        <f aca="true" t="shared" si="190" ref="T80:Y80">SUM(T210)</f>
        <v>0</v>
      </c>
      <c r="U80" s="13">
        <f t="shared" si="190"/>
        <v>0</v>
      </c>
      <c r="V80" s="13">
        <f t="shared" si="190"/>
        <v>0</v>
      </c>
      <c r="W80" s="13">
        <f t="shared" si="190"/>
        <v>0</v>
      </c>
      <c r="X80" s="13">
        <f t="shared" si="190"/>
        <v>0</v>
      </c>
      <c r="Y80" s="13">
        <f t="shared" si="190"/>
        <v>0</v>
      </c>
      <c r="Z80" s="13">
        <f>SUM(Z210)</f>
        <v>0</v>
      </c>
      <c r="AA80" s="13">
        <f>SUM(AA210)</f>
        <v>0</v>
      </c>
      <c r="AB80" s="13">
        <f>SUM(AB210)</f>
        <v>0</v>
      </c>
      <c r="AC80" s="13">
        <f>SUM(AC210)</f>
        <v>0</v>
      </c>
      <c r="AD80" s="13">
        <f aca="true" t="shared" si="191" ref="AD80:AK80">SUM(AD210)</f>
        <v>0</v>
      </c>
      <c r="AE80" s="13">
        <f t="shared" si="191"/>
        <v>0</v>
      </c>
      <c r="AF80" s="13">
        <f t="shared" si="191"/>
        <v>0</v>
      </c>
      <c r="AG80" s="13">
        <f t="shared" si="191"/>
        <v>0</v>
      </c>
      <c r="AH80" s="13">
        <f t="shared" si="191"/>
        <v>0</v>
      </c>
      <c r="AI80" s="13">
        <f t="shared" si="191"/>
        <v>0</v>
      </c>
      <c r="AJ80" s="13">
        <f>SUM(AJ210)</f>
        <v>0</v>
      </c>
      <c r="AK80" s="13">
        <f t="shared" si="191"/>
        <v>0</v>
      </c>
      <c r="AL80" s="13">
        <f>SUM(AL210)</f>
        <v>215000</v>
      </c>
    </row>
    <row r="81" spans="1:38" ht="12.75">
      <c r="A81" s="28" t="s">
        <v>61</v>
      </c>
      <c r="B81" s="19" t="s">
        <v>62</v>
      </c>
      <c r="C81" s="14" t="s">
        <v>24</v>
      </c>
      <c r="D81" s="83" t="s">
        <v>25</v>
      </c>
      <c r="E81" s="11">
        <f>SUM(E82:E83)</f>
        <v>67119192</v>
      </c>
      <c r="F81" s="11">
        <f>SUM(F82:F83)</f>
        <v>0</v>
      </c>
      <c r="G81" s="11">
        <f>SUM(G82:G83)</f>
        <v>0</v>
      </c>
      <c r="H81" s="11">
        <f>SUM(H82:H83)</f>
        <v>0</v>
      </c>
      <c r="I81" s="11">
        <f>SUM(I82:I83)</f>
        <v>5000</v>
      </c>
      <c r="J81" s="11">
        <f aca="true" t="shared" si="192" ref="J81:Q81">SUM(J82:J83)</f>
        <v>0</v>
      </c>
      <c r="K81" s="11">
        <f t="shared" si="192"/>
        <v>0</v>
      </c>
      <c r="L81" s="11">
        <f t="shared" si="192"/>
        <v>0</v>
      </c>
      <c r="M81" s="11">
        <f t="shared" si="192"/>
        <v>10000</v>
      </c>
      <c r="N81" s="11">
        <f t="shared" si="192"/>
        <v>0</v>
      </c>
      <c r="O81" s="11">
        <f t="shared" si="192"/>
        <v>0</v>
      </c>
      <c r="P81" s="11">
        <f t="shared" si="192"/>
        <v>0</v>
      </c>
      <c r="Q81" s="11">
        <f t="shared" si="192"/>
        <v>0</v>
      </c>
      <c r="R81" s="11">
        <f>SUM(R82:R83)</f>
        <v>0</v>
      </c>
      <c r="S81" s="11">
        <f>SUM(S82:S83)</f>
        <v>0</v>
      </c>
      <c r="T81" s="11">
        <f>SUM(T82:T83)</f>
        <v>0</v>
      </c>
      <c r="U81" s="11">
        <f>SUM(U82:U83)</f>
        <v>3500</v>
      </c>
      <c r="V81" s="11">
        <f>SUM(V82:V83)</f>
        <v>0</v>
      </c>
      <c r="W81" s="11">
        <f aca="true" t="shared" si="193" ref="W81:AC81">SUM(W82:W83)</f>
        <v>0</v>
      </c>
      <c r="X81" s="11">
        <f t="shared" si="193"/>
        <v>817</v>
      </c>
      <c r="Y81" s="11">
        <f t="shared" si="193"/>
        <v>0</v>
      </c>
      <c r="Z81" s="11">
        <f t="shared" si="193"/>
        <v>0</v>
      </c>
      <c r="AA81" s="11">
        <f t="shared" si="193"/>
        <v>0</v>
      </c>
      <c r="AB81" s="11">
        <f t="shared" si="193"/>
        <v>0</v>
      </c>
      <c r="AC81" s="11">
        <f t="shared" si="193"/>
        <v>0</v>
      </c>
      <c r="AD81" s="11">
        <f aca="true" t="shared" si="194" ref="AD81:AL81">SUM(AD82:AD83)</f>
        <v>0</v>
      </c>
      <c r="AE81" s="11">
        <f t="shared" si="194"/>
        <v>0</v>
      </c>
      <c r="AF81" s="11">
        <f t="shared" si="194"/>
        <v>3501713</v>
      </c>
      <c r="AG81" s="11">
        <f t="shared" si="194"/>
        <v>0</v>
      </c>
      <c r="AH81" s="11">
        <f>SUM(AH82:AH83)</f>
        <v>0</v>
      </c>
      <c r="AI81" s="11">
        <f>SUM(AI82:AI83)</f>
        <v>0</v>
      </c>
      <c r="AJ81" s="11">
        <f>SUM(AJ82:AJ83)</f>
        <v>0</v>
      </c>
      <c r="AK81" s="11">
        <f>SUM(AK82:AK83)</f>
        <v>0</v>
      </c>
      <c r="AL81" s="11">
        <f t="shared" si="194"/>
        <v>70640222</v>
      </c>
    </row>
    <row r="82" spans="1:38" ht="12.75">
      <c r="A82" s="28" t="s">
        <v>63</v>
      </c>
      <c r="B82" s="19" t="s">
        <v>64</v>
      </c>
      <c r="C82" s="14">
        <v>5000</v>
      </c>
      <c r="D82" s="83" t="s">
        <v>26</v>
      </c>
      <c r="E82" s="11">
        <f aca="true" t="shared" si="195" ref="E82:S82">SUM(E156,,E312,E331)</f>
        <v>63119192</v>
      </c>
      <c r="F82" s="11">
        <f t="shared" si="195"/>
        <v>0</v>
      </c>
      <c r="G82" s="11">
        <f t="shared" si="195"/>
        <v>0</v>
      </c>
      <c r="H82" s="11">
        <f t="shared" si="195"/>
        <v>0</v>
      </c>
      <c r="I82" s="11">
        <f t="shared" si="195"/>
        <v>5000</v>
      </c>
      <c r="J82" s="11">
        <f t="shared" si="195"/>
        <v>0</v>
      </c>
      <c r="K82" s="11">
        <f t="shared" si="195"/>
        <v>0</v>
      </c>
      <c r="L82" s="11">
        <f t="shared" si="195"/>
        <v>0</v>
      </c>
      <c r="M82" s="11">
        <f t="shared" si="195"/>
        <v>0</v>
      </c>
      <c r="N82" s="11">
        <f t="shared" si="195"/>
        <v>0</v>
      </c>
      <c r="O82" s="11">
        <f t="shared" si="195"/>
        <v>0</v>
      </c>
      <c r="P82" s="11">
        <f t="shared" si="195"/>
        <v>0</v>
      </c>
      <c r="Q82" s="11">
        <f t="shared" si="195"/>
        <v>0</v>
      </c>
      <c r="R82" s="11">
        <f t="shared" si="195"/>
        <v>0</v>
      </c>
      <c r="S82" s="11">
        <f t="shared" si="195"/>
        <v>-1481551</v>
      </c>
      <c r="T82" s="11">
        <f aca="true" t="shared" si="196" ref="T82:Y82">SUM(T156,,T312,T331)</f>
        <v>0</v>
      </c>
      <c r="U82" s="11">
        <f t="shared" si="196"/>
        <v>3500</v>
      </c>
      <c r="V82" s="11">
        <f t="shared" si="196"/>
        <v>0</v>
      </c>
      <c r="W82" s="11">
        <f t="shared" si="196"/>
        <v>0</v>
      </c>
      <c r="X82" s="11">
        <f t="shared" si="196"/>
        <v>817</v>
      </c>
      <c r="Y82" s="11">
        <f t="shared" si="196"/>
        <v>0</v>
      </c>
      <c r="Z82" s="11">
        <f aca="true" t="shared" si="197" ref="Z82:AE82">SUM(Z156,,Z312,Z331)</f>
        <v>0</v>
      </c>
      <c r="AA82" s="11">
        <f t="shared" si="197"/>
        <v>0</v>
      </c>
      <c r="AB82" s="11">
        <f t="shared" si="197"/>
        <v>0</v>
      </c>
      <c r="AC82" s="11">
        <f t="shared" si="197"/>
        <v>0</v>
      </c>
      <c r="AD82" s="11">
        <f t="shared" si="197"/>
        <v>0</v>
      </c>
      <c r="AE82" s="11">
        <f t="shared" si="197"/>
        <v>0</v>
      </c>
      <c r="AF82" s="11">
        <f aca="true" t="shared" si="198" ref="AF82:AL82">SUM(AF156,,AF312,AF331)</f>
        <v>-4396449</v>
      </c>
      <c r="AG82" s="11">
        <f t="shared" si="198"/>
        <v>0</v>
      </c>
      <c r="AH82" s="11">
        <f t="shared" si="198"/>
        <v>0</v>
      </c>
      <c r="AI82" s="11">
        <f t="shared" si="198"/>
        <v>0</v>
      </c>
      <c r="AJ82" s="11">
        <f t="shared" si="198"/>
        <v>0</v>
      </c>
      <c r="AK82" s="11">
        <f t="shared" si="198"/>
        <v>0</v>
      </c>
      <c r="AL82" s="11">
        <f t="shared" si="198"/>
        <v>57250509</v>
      </c>
    </row>
    <row r="83" spans="1:38" ht="12.75">
      <c r="A83" s="28" t="s">
        <v>65</v>
      </c>
      <c r="B83" s="19" t="s">
        <v>66</v>
      </c>
      <c r="C83" s="14">
        <v>9000</v>
      </c>
      <c r="D83" s="83" t="s">
        <v>27</v>
      </c>
      <c r="E83" s="11">
        <f aca="true" t="shared" si="199" ref="E83:M83">SUM(E84,E87)</f>
        <v>4000000</v>
      </c>
      <c r="F83" s="11">
        <f t="shared" si="199"/>
        <v>0</v>
      </c>
      <c r="G83" s="11">
        <f t="shared" si="199"/>
        <v>0</v>
      </c>
      <c r="H83" s="11">
        <f t="shared" si="199"/>
        <v>0</v>
      </c>
      <c r="I83" s="11">
        <f t="shared" si="199"/>
        <v>0</v>
      </c>
      <c r="J83" s="11">
        <f t="shared" si="199"/>
        <v>0</v>
      </c>
      <c r="K83" s="11">
        <f t="shared" si="199"/>
        <v>0</v>
      </c>
      <c r="L83" s="11">
        <f t="shared" si="199"/>
        <v>0</v>
      </c>
      <c r="M83" s="11">
        <f t="shared" si="199"/>
        <v>10000</v>
      </c>
      <c r="N83" s="11">
        <f aca="true" t="shared" si="200" ref="N83:S83">SUM(N84,N87)</f>
        <v>0</v>
      </c>
      <c r="O83" s="11">
        <f t="shared" si="200"/>
        <v>0</v>
      </c>
      <c r="P83" s="11">
        <f t="shared" si="200"/>
        <v>0</v>
      </c>
      <c r="Q83" s="11">
        <f t="shared" si="200"/>
        <v>0</v>
      </c>
      <c r="R83" s="11">
        <f t="shared" si="200"/>
        <v>0</v>
      </c>
      <c r="S83" s="11">
        <f t="shared" si="200"/>
        <v>1481551</v>
      </c>
      <c r="T83" s="11">
        <f aca="true" t="shared" si="201" ref="T83:Z83">SUM(T84,T87)</f>
        <v>0</v>
      </c>
      <c r="U83" s="11">
        <f t="shared" si="201"/>
        <v>0</v>
      </c>
      <c r="V83" s="11">
        <f t="shared" si="201"/>
        <v>0</v>
      </c>
      <c r="W83" s="11">
        <f t="shared" si="201"/>
        <v>0</v>
      </c>
      <c r="X83" s="11">
        <f t="shared" si="201"/>
        <v>0</v>
      </c>
      <c r="Y83" s="11">
        <f t="shared" si="201"/>
        <v>0</v>
      </c>
      <c r="Z83" s="11">
        <f t="shared" si="201"/>
        <v>0</v>
      </c>
      <c r="AA83" s="11">
        <f aca="true" t="shared" si="202" ref="AA83:AG83">SUM(AA84,AA87)</f>
        <v>0</v>
      </c>
      <c r="AB83" s="11">
        <f t="shared" si="202"/>
        <v>0</v>
      </c>
      <c r="AC83" s="11">
        <f t="shared" si="202"/>
        <v>0</v>
      </c>
      <c r="AD83" s="11">
        <f t="shared" si="202"/>
        <v>0</v>
      </c>
      <c r="AE83" s="11">
        <f t="shared" si="202"/>
        <v>0</v>
      </c>
      <c r="AF83" s="11">
        <f t="shared" si="202"/>
        <v>7898162</v>
      </c>
      <c r="AG83" s="11">
        <f t="shared" si="202"/>
        <v>0</v>
      </c>
      <c r="AH83" s="11">
        <f>SUM(AH84,AH87)</f>
        <v>0</v>
      </c>
      <c r="AI83" s="11">
        <f>SUM(AI84,AI87)</f>
        <v>0</v>
      </c>
      <c r="AJ83" s="11">
        <f>SUM(AJ84,AJ87)</f>
        <v>0</v>
      </c>
      <c r="AK83" s="11">
        <f>SUM(AK84,AK87)</f>
        <v>0</v>
      </c>
      <c r="AL83" s="11">
        <f>SUM(AL84,AL87)</f>
        <v>13389713</v>
      </c>
    </row>
    <row r="84" spans="1:38" s="9" customFormat="1" ht="12.75">
      <c r="A84" s="38" t="s">
        <v>151</v>
      </c>
      <c r="B84" s="21" t="s">
        <v>66</v>
      </c>
      <c r="C84" s="15">
        <v>9100</v>
      </c>
      <c r="D84" s="88" t="s">
        <v>152</v>
      </c>
      <c r="E84" s="13">
        <f aca="true" t="shared" si="203" ref="E84:AL85">SUM(E85)</f>
        <v>0</v>
      </c>
      <c r="F84" s="13">
        <f t="shared" si="203"/>
        <v>0</v>
      </c>
      <c r="G84" s="13">
        <f t="shared" si="203"/>
        <v>0</v>
      </c>
      <c r="H84" s="13">
        <f t="shared" si="203"/>
        <v>0</v>
      </c>
      <c r="I84" s="13">
        <f t="shared" si="203"/>
        <v>0</v>
      </c>
      <c r="J84" s="13">
        <f t="shared" si="203"/>
        <v>0</v>
      </c>
      <c r="K84" s="13">
        <f t="shared" si="203"/>
        <v>0</v>
      </c>
      <c r="L84" s="13">
        <f t="shared" si="203"/>
        <v>0</v>
      </c>
      <c r="M84" s="13">
        <f t="shared" si="203"/>
        <v>10000</v>
      </c>
      <c r="N84" s="13">
        <f t="shared" si="203"/>
        <v>0</v>
      </c>
      <c r="O84" s="13">
        <f t="shared" si="203"/>
        <v>0</v>
      </c>
      <c r="P84" s="13">
        <f t="shared" si="203"/>
        <v>0</v>
      </c>
      <c r="Q84" s="13">
        <f t="shared" si="203"/>
        <v>0</v>
      </c>
      <c r="R84" s="13">
        <f t="shared" si="203"/>
        <v>0</v>
      </c>
      <c r="S84" s="13">
        <f t="shared" si="203"/>
        <v>0</v>
      </c>
      <c r="T84" s="13">
        <f t="shared" si="203"/>
        <v>0</v>
      </c>
      <c r="U84" s="13">
        <f t="shared" si="203"/>
        <v>0</v>
      </c>
      <c r="V84" s="13">
        <f t="shared" si="203"/>
        <v>0</v>
      </c>
      <c r="W84" s="13">
        <f t="shared" si="203"/>
        <v>0</v>
      </c>
      <c r="X84" s="13">
        <f t="shared" si="203"/>
        <v>0</v>
      </c>
      <c r="Y84" s="13">
        <f t="shared" si="203"/>
        <v>0</v>
      </c>
      <c r="Z84" s="13">
        <f t="shared" si="203"/>
        <v>0</v>
      </c>
      <c r="AA84" s="13">
        <f t="shared" si="203"/>
        <v>0</v>
      </c>
      <c r="AB84" s="13">
        <f t="shared" si="203"/>
        <v>0</v>
      </c>
      <c r="AC84" s="13">
        <f t="shared" si="203"/>
        <v>0</v>
      </c>
      <c r="AD84" s="13">
        <f t="shared" si="203"/>
        <v>0</v>
      </c>
      <c r="AE84" s="13">
        <f t="shared" si="203"/>
        <v>0</v>
      </c>
      <c r="AF84" s="13">
        <f t="shared" si="203"/>
        <v>0</v>
      </c>
      <c r="AG84" s="13">
        <f t="shared" si="203"/>
        <v>0</v>
      </c>
      <c r="AH84" s="13">
        <f t="shared" si="203"/>
        <v>0</v>
      </c>
      <c r="AI84" s="13">
        <f t="shared" si="203"/>
        <v>0</v>
      </c>
      <c r="AJ84" s="13">
        <f t="shared" si="203"/>
        <v>0</v>
      </c>
      <c r="AK84" s="13">
        <f t="shared" si="203"/>
        <v>0</v>
      </c>
      <c r="AL84" s="13">
        <f t="shared" si="203"/>
        <v>10000</v>
      </c>
    </row>
    <row r="85" spans="1:38" s="9" customFormat="1" ht="12.75">
      <c r="A85" s="21">
        <v>9140</v>
      </c>
      <c r="B85" s="21" t="s">
        <v>66</v>
      </c>
      <c r="C85" s="27">
        <v>9140</v>
      </c>
      <c r="D85" s="88" t="s">
        <v>153</v>
      </c>
      <c r="E85" s="13">
        <f t="shared" si="203"/>
        <v>0</v>
      </c>
      <c r="F85" s="13">
        <f t="shared" si="203"/>
        <v>0</v>
      </c>
      <c r="G85" s="13">
        <f t="shared" si="203"/>
        <v>0</v>
      </c>
      <c r="H85" s="13">
        <f t="shared" si="203"/>
        <v>0</v>
      </c>
      <c r="I85" s="13">
        <f t="shared" si="203"/>
        <v>0</v>
      </c>
      <c r="J85" s="13">
        <f t="shared" si="203"/>
        <v>0</v>
      </c>
      <c r="K85" s="13">
        <f t="shared" si="203"/>
        <v>0</v>
      </c>
      <c r="L85" s="13">
        <f t="shared" si="203"/>
        <v>0</v>
      </c>
      <c r="M85" s="13">
        <f t="shared" si="203"/>
        <v>10000</v>
      </c>
      <c r="N85" s="13">
        <f t="shared" si="203"/>
        <v>0</v>
      </c>
      <c r="O85" s="13">
        <f t="shared" si="203"/>
        <v>0</v>
      </c>
      <c r="P85" s="13">
        <f t="shared" si="203"/>
        <v>0</v>
      </c>
      <c r="Q85" s="13">
        <f t="shared" si="203"/>
        <v>0</v>
      </c>
      <c r="R85" s="13">
        <f t="shared" si="203"/>
        <v>0</v>
      </c>
      <c r="S85" s="13">
        <f t="shared" si="203"/>
        <v>0</v>
      </c>
      <c r="T85" s="13">
        <f t="shared" si="203"/>
        <v>0</v>
      </c>
      <c r="U85" s="13">
        <f t="shared" si="203"/>
        <v>0</v>
      </c>
      <c r="V85" s="13">
        <f t="shared" si="203"/>
        <v>0</v>
      </c>
      <c r="W85" s="13">
        <f t="shared" si="203"/>
        <v>0</v>
      </c>
      <c r="X85" s="13">
        <f t="shared" si="203"/>
        <v>0</v>
      </c>
      <c r="Y85" s="13">
        <f t="shared" si="203"/>
        <v>0</v>
      </c>
      <c r="Z85" s="13">
        <f t="shared" si="203"/>
        <v>0</v>
      </c>
      <c r="AA85" s="13">
        <f t="shared" si="203"/>
        <v>0</v>
      </c>
      <c r="AB85" s="13">
        <f t="shared" si="203"/>
        <v>0</v>
      </c>
      <c r="AC85" s="13">
        <f t="shared" si="203"/>
        <v>0</v>
      </c>
      <c r="AD85" s="13">
        <f t="shared" si="203"/>
        <v>0</v>
      </c>
      <c r="AE85" s="13">
        <f t="shared" si="203"/>
        <v>0</v>
      </c>
      <c r="AF85" s="13">
        <f t="shared" si="203"/>
        <v>0</v>
      </c>
      <c r="AG85" s="13">
        <f t="shared" si="203"/>
        <v>0</v>
      </c>
      <c r="AH85" s="13">
        <f t="shared" si="203"/>
        <v>0</v>
      </c>
      <c r="AI85" s="13">
        <f t="shared" si="203"/>
        <v>0</v>
      </c>
      <c r="AJ85" s="13">
        <f t="shared" si="203"/>
        <v>0</v>
      </c>
      <c r="AK85" s="13">
        <f t="shared" si="203"/>
        <v>0</v>
      </c>
      <c r="AL85" s="13">
        <f t="shared" si="203"/>
        <v>10000</v>
      </c>
    </row>
    <row r="86" spans="1:38" s="9" customFormat="1" ht="25.5">
      <c r="A86" s="21">
        <v>9141</v>
      </c>
      <c r="B86" s="21" t="s">
        <v>66</v>
      </c>
      <c r="C86" s="27">
        <v>9141</v>
      </c>
      <c r="D86" s="88" t="s">
        <v>154</v>
      </c>
      <c r="E86" s="13">
        <f aca="true" t="shared" si="204" ref="E86:M86">SUM(E130)</f>
        <v>0</v>
      </c>
      <c r="F86" s="13">
        <f t="shared" si="204"/>
        <v>0</v>
      </c>
      <c r="G86" s="13">
        <f t="shared" si="204"/>
        <v>0</v>
      </c>
      <c r="H86" s="13">
        <f t="shared" si="204"/>
        <v>0</v>
      </c>
      <c r="I86" s="13">
        <f t="shared" si="204"/>
        <v>0</v>
      </c>
      <c r="J86" s="13">
        <f t="shared" si="204"/>
        <v>0</v>
      </c>
      <c r="K86" s="13">
        <f t="shared" si="204"/>
        <v>0</v>
      </c>
      <c r="L86" s="13">
        <f t="shared" si="204"/>
        <v>0</v>
      </c>
      <c r="M86" s="13">
        <f t="shared" si="204"/>
        <v>10000</v>
      </c>
      <c r="N86" s="13">
        <f aca="true" t="shared" si="205" ref="N86:S86">SUM(N130)</f>
        <v>0</v>
      </c>
      <c r="O86" s="13">
        <f t="shared" si="205"/>
        <v>0</v>
      </c>
      <c r="P86" s="13">
        <f t="shared" si="205"/>
        <v>0</v>
      </c>
      <c r="Q86" s="13">
        <f t="shared" si="205"/>
        <v>0</v>
      </c>
      <c r="R86" s="13">
        <f t="shared" si="205"/>
        <v>0</v>
      </c>
      <c r="S86" s="13">
        <f t="shared" si="205"/>
        <v>0</v>
      </c>
      <c r="T86" s="13">
        <f>SUM(T130)</f>
        <v>0</v>
      </c>
      <c r="U86" s="13">
        <f>SUM(U130)</f>
        <v>0</v>
      </c>
      <c r="V86" s="13">
        <f>SUM(V130)</f>
        <v>0</v>
      </c>
      <c r="W86" s="13">
        <f>SUM(W130)</f>
        <v>0</v>
      </c>
      <c r="X86" s="13">
        <f>SUM(X130)</f>
        <v>0</v>
      </c>
      <c r="Y86" s="13">
        <f aca="true" t="shared" si="206" ref="Y86:AD86">SUM(Y130)</f>
        <v>0</v>
      </c>
      <c r="Z86" s="13">
        <f t="shared" si="206"/>
        <v>0</v>
      </c>
      <c r="AA86" s="13">
        <f t="shared" si="206"/>
        <v>0</v>
      </c>
      <c r="AB86" s="13">
        <f t="shared" si="206"/>
        <v>0</v>
      </c>
      <c r="AC86" s="13">
        <f t="shared" si="206"/>
        <v>0</v>
      </c>
      <c r="AD86" s="13">
        <f t="shared" si="206"/>
        <v>0</v>
      </c>
      <c r="AE86" s="13">
        <f aca="true" t="shared" si="207" ref="AE86:AK86">SUM(AE130)</f>
        <v>0</v>
      </c>
      <c r="AF86" s="13">
        <f t="shared" si="207"/>
        <v>0</v>
      </c>
      <c r="AG86" s="13">
        <f t="shared" si="207"/>
        <v>0</v>
      </c>
      <c r="AH86" s="13">
        <f t="shared" si="207"/>
        <v>0</v>
      </c>
      <c r="AI86" s="13">
        <f t="shared" si="207"/>
        <v>0</v>
      </c>
      <c r="AJ86" s="13">
        <f>SUM(AJ130)</f>
        <v>0</v>
      </c>
      <c r="AK86" s="13">
        <f t="shared" si="207"/>
        <v>0</v>
      </c>
      <c r="AL86" s="13">
        <f>SUM(E86:AK86)</f>
        <v>10000</v>
      </c>
    </row>
    <row r="87" spans="1:38" ht="12.75">
      <c r="A87" s="29">
        <v>9500</v>
      </c>
      <c r="B87" s="21" t="s">
        <v>66</v>
      </c>
      <c r="C87" s="29">
        <v>9500</v>
      </c>
      <c r="D87" s="88" t="s">
        <v>28</v>
      </c>
      <c r="E87" s="13">
        <f aca="true" t="shared" si="208" ref="E87:AL87">SUM(E88:E88)</f>
        <v>4000000</v>
      </c>
      <c r="F87" s="13">
        <f t="shared" si="208"/>
        <v>0</v>
      </c>
      <c r="G87" s="13">
        <f t="shared" si="208"/>
        <v>0</v>
      </c>
      <c r="H87" s="13">
        <f t="shared" si="208"/>
        <v>0</v>
      </c>
      <c r="I87" s="13">
        <f t="shared" si="208"/>
        <v>0</v>
      </c>
      <c r="J87" s="13">
        <f t="shared" si="208"/>
        <v>0</v>
      </c>
      <c r="K87" s="13">
        <f t="shared" si="208"/>
        <v>0</v>
      </c>
      <c r="L87" s="13">
        <f t="shared" si="208"/>
        <v>0</v>
      </c>
      <c r="M87" s="13">
        <f t="shared" si="208"/>
        <v>0</v>
      </c>
      <c r="N87" s="13">
        <f t="shared" si="208"/>
        <v>0</v>
      </c>
      <c r="O87" s="13">
        <f t="shared" si="208"/>
        <v>0</v>
      </c>
      <c r="P87" s="13">
        <f t="shared" si="208"/>
        <v>0</v>
      </c>
      <c r="Q87" s="13">
        <f t="shared" si="208"/>
        <v>0</v>
      </c>
      <c r="R87" s="13">
        <f t="shared" si="208"/>
        <v>0</v>
      </c>
      <c r="S87" s="13">
        <f t="shared" si="208"/>
        <v>1481551</v>
      </c>
      <c r="T87" s="13">
        <f t="shared" si="208"/>
        <v>0</v>
      </c>
      <c r="U87" s="13">
        <f t="shared" si="208"/>
        <v>0</v>
      </c>
      <c r="V87" s="13">
        <f t="shared" si="208"/>
        <v>0</v>
      </c>
      <c r="W87" s="13">
        <f t="shared" si="208"/>
        <v>0</v>
      </c>
      <c r="X87" s="13">
        <f t="shared" si="208"/>
        <v>0</v>
      </c>
      <c r="Y87" s="13">
        <f t="shared" si="208"/>
        <v>0</v>
      </c>
      <c r="Z87" s="13">
        <f t="shared" si="208"/>
        <v>0</v>
      </c>
      <c r="AA87" s="13">
        <f t="shared" si="208"/>
        <v>0</v>
      </c>
      <c r="AB87" s="13">
        <f t="shared" si="208"/>
        <v>0</v>
      </c>
      <c r="AC87" s="13">
        <f t="shared" si="208"/>
        <v>0</v>
      </c>
      <c r="AD87" s="13">
        <f t="shared" si="208"/>
        <v>0</v>
      </c>
      <c r="AE87" s="13">
        <f t="shared" si="208"/>
        <v>0</v>
      </c>
      <c r="AF87" s="13">
        <f t="shared" si="208"/>
        <v>7898162</v>
      </c>
      <c r="AG87" s="13">
        <f t="shared" si="208"/>
        <v>0</v>
      </c>
      <c r="AH87" s="13">
        <f t="shared" si="208"/>
        <v>0</v>
      </c>
      <c r="AI87" s="13">
        <f t="shared" si="208"/>
        <v>0</v>
      </c>
      <c r="AJ87" s="13">
        <f t="shared" si="208"/>
        <v>0</v>
      </c>
      <c r="AK87" s="13">
        <f t="shared" si="208"/>
        <v>0</v>
      </c>
      <c r="AL87" s="13">
        <f t="shared" si="208"/>
        <v>13379713</v>
      </c>
    </row>
    <row r="88" spans="1:38" s="9" customFormat="1" ht="12.75">
      <c r="A88" s="21">
        <v>9510</v>
      </c>
      <c r="B88" s="21" t="s">
        <v>66</v>
      </c>
      <c r="C88" s="27">
        <v>9510</v>
      </c>
      <c r="D88" s="88" t="s">
        <v>97</v>
      </c>
      <c r="E88" s="13">
        <f>SUM(E159)</f>
        <v>4000000</v>
      </c>
      <c r="F88" s="13">
        <f>SUM(F159)</f>
        <v>0</v>
      </c>
      <c r="G88" s="13">
        <f>SUM(G159)</f>
        <v>0</v>
      </c>
      <c r="H88" s="13">
        <f>SUM(H159)</f>
        <v>0</v>
      </c>
      <c r="I88" s="13">
        <f aca="true" t="shared" si="209" ref="I88:N88">SUM(I159)</f>
        <v>0</v>
      </c>
      <c r="J88" s="13">
        <f t="shared" si="209"/>
        <v>0</v>
      </c>
      <c r="K88" s="13">
        <f t="shared" si="209"/>
        <v>0</v>
      </c>
      <c r="L88" s="13">
        <f t="shared" si="209"/>
        <v>0</v>
      </c>
      <c r="M88" s="13">
        <f t="shared" si="209"/>
        <v>0</v>
      </c>
      <c r="N88" s="13">
        <f t="shared" si="209"/>
        <v>0</v>
      </c>
      <c r="O88" s="13">
        <f>SUM(O159)</f>
        <v>0</v>
      </c>
      <c r="P88" s="13">
        <f>SUM(P159)</f>
        <v>0</v>
      </c>
      <c r="Q88" s="13">
        <f>SUM(Q159)</f>
        <v>0</v>
      </c>
      <c r="R88" s="13">
        <f>SUM(R159)</f>
        <v>0</v>
      </c>
      <c r="S88" s="13">
        <f>SUM(S159)</f>
        <v>1481551</v>
      </c>
      <c r="T88" s="13">
        <f aca="true" t="shared" si="210" ref="T88:Y88">SUM(T159)</f>
        <v>0</v>
      </c>
      <c r="U88" s="13">
        <f t="shared" si="210"/>
        <v>0</v>
      </c>
      <c r="V88" s="13">
        <f t="shared" si="210"/>
        <v>0</v>
      </c>
      <c r="W88" s="13">
        <f t="shared" si="210"/>
        <v>0</v>
      </c>
      <c r="X88" s="13">
        <f t="shared" si="210"/>
        <v>0</v>
      </c>
      <c r="Y88" s="13">
        <f t="shared" si="210"/>
        <v>0</v>
      </c>
      <c r="Z88" s="13">
        <f>SUM(Z159)</f>
        <v>0</v>
      </c>
      <c r="AA88" s="13">
        <f>SUM(AA159)</f>
        <v>0</v>
      </c>
      <c r="AB88" s="13">
        <f>SUM(AB159)</f>
        <v>0</v>
      </c>
      <c r="AC88" s="13">
        <f>SUM(AC159)</f>
        <v>0</v>
      </c>
      <c r="AD88" s="13">
        <f aca="true" t="shared" si="211" ref="AD88:AK88">SUM(AD159)</f>
        <v>0</v>
      </c>
      <c r="AE88" s="13">
        <f t="shared" si="211"/>
        <v>0</v>
      </c>
      <c r="AF88" s="13">
        <f t="shared" si="211"/>
        <v>7898162</v>
      </c>
      <c r="AG88" s="13">
        <f t="shared" si="211"/>
        <v>0</v>
      </c>
      <c r="AH88" s="13">
        <f t="shared" si="211"/>
        <v>0</v>
      </c>
      <c r="AI88" s="13">
        <f t="shared" si="211"/>
        <v>0</v>
      </c>
      <c r="AJ88" s="13">
        <f>SUM(AJ159)</f>
        <v>0</v>
      </c>
      <c r="AK88" s="13">
        <f t="shared" si="211"/>
        <v>0</v>
      </c>
      <c r="AL88" s="13">
        <f>SUM(AL159)</f>
        <v>13379713</v>
      </c>
    </row>
    <row r="89" spans="1:38" s="9" customFormat="1" ht="25.5">
      <c r="A89" s="41" t="s">
        <v>68</v>
      </c>
      <c r="B89" s="42"/>
      <c r="C89" s="10" t="s">
        <v>128</v>
      </c>
      <c r="D89" s="90" t="s">
        <v>29</v>
      </c>
      <c r="E89" s="11">
        <f>+SUM(E57-E61)</f>
        <v>-279297</v>
      </c>
      <c r="F89" s="11">
        <f>+SUM(F57-F61)</f>
        <v>0</v>
      </c>
      <c r="G89" s="11">
        <f>+SUM(G57-G61)</f>
        <v>0</v>
      </c>
      <c r="H89" s="11">
        <f>+SUM(H57-H61)</f>
        <v>0</v>
      </c>
      <c r="I89" s="11">
        <f aca="true" t="shared" si="212" ref="I89:N89">+SUM(I57-I61)</f>
        <v>0</v>
      </c>
      <c r="J89" s="11">
        <f t="shared" si="212"/>
        <v>0</v>
      </c>
      <c r="K89" s="11">
        <f t="shared" si="212"/>
        <v>0</v>
      </c>
      <c r="L89" s="11">
        <f t="shared" si="212"/>
        <v>0</v>
      </c>
      <c r="M89" s="11">
        <f t="shared" si="212"/>
        <v>0</v>
      </c>
      <c r="N89" s="11">
        <f t="shared" si="212"/>
        <v>0</v>
      </c>
      <c r="O89" s="11">
        <f>+SUM(O57-O61)</f>
        <v>0</v>
      </c>
      <c r="P89" s="11">
        <f>+SUM(P57-P61)</f>
        <v>0</v>
      </c>
      <c r="Q89" s="11">
        <f>+SUM(Q57-Q61)</f>
        <v>0</v>
      </c>
      <c r="R89" s="11">
        <f>+SUM(R57-R61)</f>
        <v>80000000</v>
      </c>
      <c r="S89" s="11">
        <f>+SUM(S57-S61)</f>
        <v>0</v>
      </c>
      <c r="T89" s="11">
        <f aca="true" t="shared" si="213" ref="T89:Y89">+SUM(T57-T61)</f>
        <v>0</v>
      </c>
      <c r="U89" s="11">
        <f t="shared" si="213"/>
        <v>0</v>
      </c>
      <c r="V89" s="11">
        <f t="shared" si="213"/>
        <v>0</v>
      </c>
      <c r="W89" s="11">
        <f t="shared" si="213"/>
        <v>680000</v>
      </c>
      <c r="X89" s="11">
        <f t="shared" si="213"/>
        <v>0</v>
      </c>
      <c r="Y89" s="11">
        <f t="shared" si="213"/>
        <v>0</v>
      </c>
      <c r="Z89" s="11">
        <f>+SUM(Z57-Z61)</f>
        <v>0</v>
      </c>
      <c r="AA89" s="11">
        <f>+SUM(AA57-AA61)</f>
        <v>0</v>
      </c>
      <c r="AB89" s="11">
        <f>+SUM(AB57-AB61)</f>
        <v>0</v>
      </c>
      <c r="AC89" s="11">
        <f>+SUM(AC57-AC61)</f>
        <v>0</v>
      </c>
      <c r="AD89" s="11">
        <f aca="true" t="shared" si="214" ref="AD89:AK89">+SUM(AD57-AD61)</f>
        <v>0</v>
      </c>
      <c r="AE89" s="11">
        <f t="shared" si="214"/>
        <v>0</v>
      </c>
      <c r="AF89" s="11">
        <f t="shared" si="214"/>
        <v>0</v>
      </c>
      <c r="AG89" s="11">
        <f t="shared" si="214"/>
        <v>0</v>
      </c>
      <c r="AH89" s="11">
        <f t="shared" si="214"/>
        <v>0</v>
      </c>
      <c r="AI89" s="11">
        <f t="shared" si="214"/>
        <v>0</v>
      </c>
      <c r="AJ89" s="11">
        <f>+SUM(AJ57-AJ61)</f>
        <v>0</v>
      </c>
      <c r="AK89" s="11">
        <f t="shared" si="214"/>
        <v>0</v>
      </c>
      <c r="AL89" s="11">
        <f>+SUM(AL57-AL61)</f>
        <v>80400703</v>
      </c>
    </row>
    <row r="90" spans="1:38" s="9" customFormat="1" ht="12.75">
      <c r="A90" s="41" t="s">
        <v>30</v>
      </c>
      <c r="B90" s="42"/>
      <c r="C90" s="41" t="s">
        <v>30</v>
      </c>
      <c r="D90" s="90" t="s">
        <v>31</v>
      </c>
      <c r="E90" s="11">
        <f>SUM(E91,E93)</f>
        <v>279297</v>
      </c>
      <c r="F90" s="11">
        <f>SUM(F91,F93)</f>
        <v>0</v>
      </c>
      <c r="G90" s="11">
        <f>SUM(G91,G93)</f>
        <v>0</v>
      </c>
      <c r="H90" s="11">
        <f>SUM(H91,H93)</f>
        <v>0</v>
      </c>
      <c r="I90" s="11">
        <f>SUM(I91,I93)</f>
        <v>0</v>
      </c>
      <c r="J90" s="11">
        <f aca="true" t="shared" si="215" ref="J90:Q90">SUM(J91,J93)</f>
        <v>0</v>
      </c>
      <c r="K90" s="11">
        <f t="shared" si="215"/>
        <v>0</v>
      </c>
      <c r="L90" s="11">
        <f t="shared" si="215"/>
        <v>0</v>
      </c>
      <c r="M90" s="11">
        <f t="shared" si="215"/>
        <v>0</v>
      </c>
      <c r="N90" s="11">
        <f t="shared" si="215"/>
        <v>0</v>
      </c>
      <c r="O90" s="11">
        <f t="shared" si="215"/>
        <v>0</v>
      </c>
      <c r="P90" s="11">
        <f t="shared" si="215"/>
        <v>0</v>
      </c>
      <c r="Q90" s="11">
        <f t="shared" si="215"/>
        <v>0</v>
      </c>
      <c r="R90" s="11">
        <f>SUM(R91,R93)</f>
        <v>-80000000</v>
      </c>
      <c r="S90" s="11">
        <f>SUM(S91,S93)</f>
        <v>0</v>
      </c>
      <c r="T90" s="11">
        <f>SUM(T91,T93)</f>
        <v>0</v>
      </c>
      <c r="U90" s="11">
        <f>SUM(U91,U93)</f>
        <v>0</v>
      </c>
      <c r="V90" s="11">
        <f>SUM(V91,V93)</f>
        <v>0</v>
      </c>
      <c r="W90" s="11">
        <f aca="true" t="shared" si="216" ref="W90:AC90">SUM(W91,W93)</f>
        <v>-680000</v>
      </c>
      <c r="X90" s="11">
        <f t="shared" si="216"/>
        <v>0</v>
      </c>
      <c r="Y90" s="11">
        <f t="shared" si="216"/>
        <v>0</v>
      </c>
      <c r="Z90" s="11">
        <f t="shared" si="216"/>
        <v>0</v>
      </c>
      <c r="AA90" s="11">
        <f t="shared" si="216"/>
        <v>0</v>
      </c>
      <c r="AB90" s="11">
        <f t="shared" si="216"/>
        <v>0</v>
      </c>
      <c r="AC90" s="11">
        <f t="shared" si="216"/>
        <v>0</v>
      </c>
      <c r="AD90" s="11">
        <f aca="true" t="shared" si="217" ref="AD90:AL90">SUM(AD91,AD93)</f>
        <v>0</v>
      </c>
      <c r="AE90" s="11">
        <f t="shared" si="217"/>
        <v>0</v>
      </c>
      <c r="AF90" s="11">
        <f t="shared" si="217"/>
        <v>0</v>
      </c>
      <c r="AG90" s="11">
        <f t="shared" si="217"/>
        <v>0</v>
      </c>
      <c r="AH90" s="11">
        <f>SUM(AH91,AH93)</f>
        <v>0</v>
      </c>
      <c r="AI90" s="11">
        <f>SUM(AI91,AI93)</f>
        <v>0</v>
      </c>
      <c r="AJ90" s="11">
        <f>SUM(AJ91,AJ93)</f>
        <v>0</v>
      </c>
      <c r="AK90" s="11">
        <f>SUM(AK91,AK93)</f>
        <v>0</v>
      </c>
      <c r="AL90" s="11">
        <f t="shared" si="217"/>
        <v>-80400703</v>
      </c>
    </row>
    <row r="91" spans="1:38" ht="12.75">
      <c r="A91" s="20" t="s">
        <v>32</v>
      </c>
      <c r="B91" s="21"/>
      <c r="C91" s="20" t="s">
        <v>32</v>
      </c>
      <c r="D91" s="87" t="s">
        <v>33</v>
      </c>
      <c r="E91" s="13">
        <f aca="true" t="shared" si="218" ref="E91:AL91">SUM(E92:E92)</f>
        <v>279297</v>
      </c>
      <c r="F91" s="13">
        <f t="shared" si="218"/>
        <v>0</v>
      </c>
      <c r="G91" s="13">
        <f t="shared" si="218"/>
        <v>0</v>
      </c>
      <c r="H91" s="13">
        <f t="shared" si="218"/>
        <v>0</v>
      </c>
      <c r="I91" s="13">
        <f t="shared" si="218"/>
        <v>0</v>
      </c>
      <c r="J91" s="13">
        <f t="shared" si="218"/>
        <v>0</v>
      </c>
      <c r="K91" s="13">
        <f t="shared" si="218"/>
        <v>0</v>
      </c>
      <c r="L91" s="13">
        <f t="shared" si="218"/>
        <v>0</v>
      </c>
      <c r="M91" s="13">
        <f t="shared" si="218"/>
        <v>0</v>
      </c>
      <c r="N91" s="13">
        <f t="shared" si="218"/>
        <v>0</v>
      </c>
      <c r="O91" s="13">
        <f t="shared" si="218"/>
        <v>0</v>
      </c>
      <c r="P91" s="13">
        <f t="shared" si="218"/>
        <v>0</v>
      </c>
      <c r="Q91" s="13">
        <f t="shared" si="218"/>
        <v>0</v>
      </c>
      <c r="R91" s="13">
        <f t="shared" si="218"/>
        <v>0</v>
      </c>
      <c r="S91" s="13">
        <f t="shared" si="218"/>
        <v>0</v>
      </c>
      <c r="T91" s="13">
        <f t="shared" si="218"/>
        <v>0</v>
      </c>
      <c r="U91" s="13">
        <f t="shared" si="218"/>
        <v>0</v>
      </c>
      <c r="V91" s="13">
        <f t="shared" si="218"/>
        <v>0</v>
      </c>
      <c r="W91" s="13">
        <f t="shared" si="218"/>
        <v>0</v>
      </c>
      <c r="X91" s="13">
        <f t="shared" si="218"/>
        <v>0</v>
      </c>
      <c r="Y91" s="13">
        <f t="shared" si="218"/>
        <v>0</v>
      </c>
      <c r="Z91" s="13">
        <f t="shared" si="218"/>
        <v>0</v>
      </c>
      <c r="AA91" s="13">
        <f t="shared" si="218"/>
        <v>0</v>
      </c>
      <c r="AB91" s="13">
        <f t="shared" si="218"/>
        <v>0</v>
      </c>
      <c r="AC91" s="13">
        <f t="shared" si="218"/>
        <v>0</v>
      </c>
      <c r="AD91" s="13">
        <f t="shared" si="218"/>
        <v>0</v>
      </c>
      <c r="AE91" s="13">
        <f t="shared" si="218"/>
        <v>0</v>
      </c>
      <c r="AF91" s="13">
        <f t="shared" si="218"/>
        <v>0</v>
      </c>
      <c r="AG91" s="13">
        <f t="shared" si="218"/>
        <v>0</v>
      </c>
      <c r="AH91" s="13">
        <f t="shared" si="218"/>
        <v>0</v>
      </c>
      <c r="AI91" s="13">
        <f t="shared" si="218"/>
        <v>0</v>
      </c>
      <c r="AJ91" s="13">
        <f t="shared" si="218"/>
        <v>0</v>
      </c>
      <c r="AK91" s="13">
        <f t="shared" si="218"/>
        <v>0</v>
      </c>
      <c r="AL91" s="13">
        <f t="shared" si="218"/>
        <v>279297</v>
      </c>
    </row>
    <row r="92" spans="1:38" ht="25.5">
      <c r="A92" s="20" t="s">
        <v>69</v>
      </c>
      <c r="B92" s="21"/>
      <c r="C92" s="20" t="s">
        <v>69</v>
      </c>
      <c r="D92" s="78" t="s">
        <v>70</v>
      </c>
      <c r="E92" s="13">
        <f aca="true" t="shared" si="219" ref="E92:X92">SUM(E163,E316)</f>
        <v>279297</v>
      </c>
      <c r="F92" s="13">
        <f t="shared" si="219"/>
        <v>0</v>
      </c>
      <c r="G92" s="13">
        <f t="shared" si="219"/>
        <v>0</v>
      </c>
      <c r="H92" s="13">
        <f t="shared" si="219"/>
        <v>0</v>
      </c>
      <c r="I92" s="13">
        <f t="shared" si="219"/>
        <v>0</v>
      </c>
      <c r="J92" s="13">
        <f t="shared" si="219"/>
        <v>0</v>
      </c>
      <c r="K92" s="13">
        <f t="shared" si="219"/>
        <v>0</v>
      </c>
      <c r="L92" s="13">
        <f t="shared" si="219"/>
        <v>0</v>
      </c>
      <c r="M92" s="13">
        <f t="shared" si="219"/>
        <v>0</v>
      </c>
      <c r="N92" s="13">
        <f t="shared" si="219"/>
        <v>0</v>
      </c>
      <c r="O92" s="13">
        <f t="shared" si="219"/>
        <v>0</v>
      </c>
      <c r="P92" s="13">
        <f t="shared" si="219"/>
        <v>0</v>
      </c>
      <c r="Q92" s="13">
        <f t="shared" si="219"/>
        <v>0</v>
      </c>
      <c r="R92" s="13">
        <f t="shared" si="219"/>
        <v>0</v>
      </c>
      <c r="S92" s="13">
        <f t="shared" si="219"/>
        <v>0</v>
      </c>
      <c r="T92" s="13">
        <f t="shared" si="219"/>
        <v>0</v>
      </c>
      <c r="U92" s="13">
        <f t="shared" si="219"/>
        <v>0</v>
      </c>
      <c r="V92" s="13">
        <f t="shared" si="219"/>
        <v>0</v>
      </c>
      <c r="W92" s="13">
        <f t="shared" si="219"/>
        <v>0</v>
      </c>
      <c r="X92" s="13">
        <f t="shared" si="219"/>
        <v>0</v>
      </c>
      <c r="Y92" s="13">
        <f aca="true" t="shared" si="220" ref="Y92:AD92">SUM(Y163,Y316)</f>
        <v>0</v>
      </c>
      <c r="Z92" s="13">
        <f t="shared" si="220"/>
        <v>0</v>
      </c>
      <c r="AA92" s="13">
        <f t="shared" si="220"/>
        <v>0</v>
      </c>
      <c r="AB92" s="13">
        <f t="shared" si="220"/>
        <v>0</v>
      </c>
      <c r="AC92" s="13">
        <f t="shared" si="220"/>
        <v>0</v>
      </c>
      <c r="AD92" s="13">
        <f t="shared" si="220"/>
        <v>0</v>
      </c>
      <c r="AE92" s="13">
        <f aca="true" t="shared" si="221" ref="AE92:AK92">SUM(AE163,AE316)</f>
        <v>0</v>
      </c>
      <c r="AF92" s="13">
        <f t="shared" si="221"/>
        <v>0</v>
      </c>
      <c r="AG92" s="13">
        <f t="shared" si="221"/>
        <v>0</v>
      </c>
      <c r="AH92" s="13">
        <f t="shared" si="221"/>
        <v>0</v>
      </c>
      <c r="AI92" s="13">
        <f t="shared" si="221"/>
        <v>0</v>
      </c>
      <c r="AJ92" s="13">
        <f>SUM(AJ163,AJ316)</f>
        <v>0</v>
      </c>
      <c r="AK92" s="13">
        <f t="shared" si="221"/>
        <v>0</v>
      </c>
      <c r="AL92" s="13">
        <f>SUM(AL163,AL316)</f>
        <v>279297</v>
      </c>
    </row>
    <row r="93" spans="1:38" s="9" customFormat="1" ht="12.75">
      <c r="A93" s="16" t="s">
        <v>125</v>
      </c>
      <c r="B93" s="17"/>
      <c r="C93" s="16" t="s">
        <v>125</v>
      </c>
      <c r="D93" s="91" t="s">
        <v>126</v>
      </c>
      <c r="E93" s="13">
        <f aca="true" t="shared" si="222" ref="E93:P93">SUM(E297,E317)</f>
        <v>0</v>
      </c>
      <c r="F93" s="13">
        <f t="shared" si="222"/>
        <v>0</v>
      </c>
      <c r="G93" s="13">
        <f t="shared" si="222"/>
        <v>0</v>
      </c>
      <c r="H93" s="13">
        <f t="shared" si="222"/>
        <v>0</v>
      </c>
      <c r="I93" s="13">
        <f t="shared" si="222"/>
        <v>0</v>
      </c>
      <c r="J93" s="13">
        <f t="shared" si="222"/>
        <v>0</v>
      </c>
      <c r="K93" s="13">
        <f t="shared" si="222"/>
        <v>0</v>
      </c>
      <c r="L93" s="13">
        <f t="shared" si="222"/>
        <v>0</v>
      </c>
      <c r="M93" s="13">
        <f t="shared" si="222"/>
        <v>0</v>
      </c>
      <c r="N93" s="13">
        <f t="shared" si="222"/>
        <v>0</v>
      </c>
      <c r="O93" s="13">
        <f t="shared" si="222"/>
        <v>0</v>
      </c>
      <c r="P93" s="13">
        <f t="shared" si="222"/>
        <v>0</v>
      </c>
      <c r="Q93" s="13">
        <f aca="true" t="shared" si="223" ref="Q93:W93">SUM(Q297,Q317)</f>
        <v>0</v>
      </c>
      <c r="R93" s="13">
        <f t="shared" si="223"/>
        <v>-80000000</v>
      </c>
      <c r="S93" s="13">
        <f t="shared" si="223"/>
        <v>0</v>
      </c>
      <c r="T93" s="13">
        <f t="shared" si="223"/>
        <v>0</v>
      </c>
      <c r="U93" s="13">
        <f t="shared" si="223"/>
        <v>0</v>
      </c>
      <c r="V93" s="13">
        <f t="shared" si="223"/>
        <v>0</v>
      </c>
      <c r="W93" s="13">
        <f t="shared" si="223"/>
        <v>-680000</v>
      </c>
      <c r="X93" s="13">
        <f>SUM(X297,X317)</f>
        <v>0</v>
      </c>
      <c r="Y93" s="13">
        <f>SUM(Y297,Y317)</f>
        <v>0</v>
      </c>
      <c r="Z93" s="13">
        <f>SUM(Z297,Z317)</f>
        <v>0</v>
      </c>
      <c r="AA93" s="13">
        <f>SUM(AA297,AA317)</f>
        <v>0</v>
      </c>
      <c r="AB93" s="13">
        <f>SUM(AB297,AB317)</f>
        <v>0</v>
      </c>
      <c r="AC93" s="13">
        <f aca="true" t="shared" si="224" ref="AC93:AK93">SUM(AC297,AC317)</f>
        <v>0</v>
      </c>
      <c r="AD93" s="13">
        <f t="shared" si="224"/>
        <v>0</v>
      </c>
      <c r="AE93" s="13">
        <f t="shared" si="224"/>
        <v>0</v>
      </c>
      <c r="AF93" s="13">
        <f t="shared" si="224"/>
        <v>0</v>
      </c>
      <c r="AG93" s="13">
        <f t="shared" si="224"/>
        <v>0</v>
      </c>
      <c r="AH93" s="13">
        <f t="shared" si="224"/>
        <v>0</v>
      </c>
      <c r="AI93" s="13">
        <f t="shared" si="224"/>
        <v>0</v>
      </c>
      <c r="AJ93" s="13">
        <f>SUM(AJ297,AJ317)</f>
        <v>0</v>
      </c>
      <c r="AK93" s="13">
        <f t="shared" si="224"/>
        <v>0</v>
      </c>
      <c r="AL93" s="13">
        <f>SUM(AL297,AL317)</f>
        <v>-80680000</v>
      </c>
    </row>
    <row r="94" spans="1:38" s="9" customFormat="1" ht="12.75">
      <c r="A94" s="46"/>
      <c r="B94" s="46"/>
      <c r="C94" s="46"/>
      <c r="D94" s="48" t="s">
        <v>136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.75">
      <c r="A95" s="33" t="s">
        <v>38</v>
      </c>
      <c r="B95" s="34"/>
      <c r="C95" s="8" t="s">
        <v>1</v>
      </c>
      <c r="D95" s="82" t="s">
        <v>2</v>
      </c>
      <c r="E95" s="35">
        <f aca="true" t="shared" si="225" ref="E95:AL95">SUM(E96)</f>
        <v>2000000</v>
      </c>
      <c r="F95" s="35">
        <f t="shared" si="225"/>
        <v>0</v>
      </c>
      <c r="G95" s="35">
        <f t="shared" si="225"/>
        <v>0</v>
      </c>
      <c r="H95" s="35">
        <f t="shared" si="225"/>
        <v>0</v>
      </c>
      <c r="I95" s="35">
        <f t="shared" si="225"/>
        <v>0</v>
      </c>
      <c r="J95" s="35">
        <f t="shared" si="225"/>
        <v>0</v>
      </c>
      <c r="K95" s="35">
        <f t="shared" si="225"/>
        <v>0</v>
      </c>
      <c r="L95" s="35">
        <f t="shared" si="225"/>
        <v>0</v>
      </c>
      <c r="M95" s="35">
        <f t="shared" si="225"/>
        <v>0</v>
      </c>
      <c r="N95" s="35">
        <f t="shared" si="225"/>
        <v>0</v>
      </c>
      <c r="O95" s="35">
        <f t="shared" si="225"/>
        <v>0</v>
      </c>
      <c r="P95" s="35">
        <f t="shared" si="225"/>
        <v>0</v>
      </c>
      <c r="Q95" s="35">
        <f t="shared" si="225"/>
        <v>0</v>
      </c>
      <c r="R95" s="35">
        <f t="shared" si="225"/>
        <v>0</v>
      </c>
      <c r="S95" s="35">
        <f t="shared" si="225"/>
        <v>0</v>
      </c>
      <c r="T95" s="35">
        <f t="shared" si="225"/>
        <v>0</v>
      </c>
      <c r="U95" s="35">
        <f t="shared" si="225"/>
        <v>0</v>
      </c>
      <c r="V95" s="35">
        <f t="shared" si="225"/>
        <v>0</v>
      </c>
      <c r="W95" s="35">
        <f t="shared" si="225"/>
        <v>0</v>
      </c>
      <c r="X95" s="35">
        <f t="shared" si="225"/>
        <v>0</v>
      </c>
      <c r="Y95" s="35">
        <f t="shared" si="225"/>
        <v>0</v>
      </c>
      <c r="Z95" s="35">
        <f t="shared" si="225"/>
        <v>0</v>
      </c>
      <c r="AA95" s="35">
        <f t="shared" si="225"/>
        <v>0</v>
      </c>
      <c r="AB95" s="35">
        <f t="shared" si="225"/>
        <v>0</v>
      </c>
      <c r="AC95" s="35">
        <f t="shared" si="225"/>
        <v>0</v>
      </c>
      <c r="AD95" s="35">
        <f t="shared" si="225"/>
        <v>0</v>
      </c>
      <c r="AE95" s="35">
        <f t="shared" si="225"/>
        <v>0</v>
      </c>
      <c r="AF95" s="35">
        <f t="shared" si="225"/>
        <v>0</v>
      </c>
      <c r="AG95" s="35">
        <f t="shared" si="225"/>
        <v>0</v>
      </c>
      <c r="AH95" s="35">
        <f t="shared" si="225"/>
        <v>0</v>
      </c>
      <c r="AI95" s="35">
        <f t="shared" si="225"/>
        <v>0</v>
      </c>
      <c r="AJ95" s="35">
        <f t="shared" si="225"/>
        <v>0</v>
      </c>
      <c r="AK95" s="35">
        <f t="shared" si="225"/>
        <v>0</v>
      </c>
      <c r="AL95" s="35">
        <f t="shared" si="225"/>
        <v>2000000</v>
      </c>
    </row>
    <row r="96" spans="1:38" ht="12.75">
      <c r="A96" s="18" t="s">
        <v>44</v>
      </c>
      <c r="B96" s="19" t="s">
        <v>45</v>
      </c>
      <c r="C96" s="36">
        <v>21700</v>
      </c>
      <c r="D96" s="83" t="s">
        <v>0</v>
      </c>
      <c r="E96" s="11">
        <f aca="true" t="shared" si="226" ref="E96:AL96">SUM(E97:E97)</f>
        <v>2000000</v>
      </c>
      <c r="F96" s="11">
        <f t="shared" si="226"/>
        <v>0</v>
      </c>
      <c r="G96" s="11">
        <f t="shared" si="226"/>
        <v>0</v>
      </c>
      <c r="H96" s="11">
        <f t="shared" si="226"/>
        <v>0</v>
      </c>
      <c r="I96" s="11">
        <f t="shared" si="226"/>
        <v>0</v>
      </c>
      <c r="J96" s="11">
        <f t="shared" si="226"/>
        <v>0</v>
      </c>
      <c r="K96" s="11">
        <f t="shared" si="226"/>
        <v>0</v>
      </c>
      <c r="L96" s="11">
        <f t="shared" si="226"/>
        <v>0</v>
      </c>
      <c r="M96" s="11">
        <f t="shared" si="226"/>
        <v>0</v>
      </c>
      <c r="N96" s="11">
        <f t="shared" si="226"/>
        <v>0</v>
      </c>
      <c r="O96" s="11">
        <f t="shared" si="226"/>
        <v>0</v>
      </c>
      <c r="P96" s="11">
        <f t="shared" si="226"/>
        <v>0</v>
      </c>
      <c r="Q96" s="11">
        <f t="shared" si="226"/>
        <v>0</v>
      </c>
      <c r="R96" s="11">
        <f t="shared" si="226"/>
        <v>0</v>
      </c>
      <c r="S96" s="11">
        <f t="shared" si="226"/>
        <v>0</v>
      </c>
      <c r="T96" s="11">
        <f t="shared" si="226"/>
        <v>0</v>
      </c>
      <c r="U96" s="11">
        <f t="shared" si="226"/>
        <v>0</v>
      </c>
      <c r="V96" s="11">
        <f t="shared" si="226"/>
        <v>0</v>
      </c>
      <c r="W96" s="11">
        <f t="shared" si="226"/>
        <v>0</v>
      </c>
      <c r="X96" s="11">
        <f t="shared" si="226"/>
        <v>0</v>
      </c>
      <c r="Y96" s="11">
        <f t="shared" si="226"/>
        <v>0</v>
      </c>
      <c r="Z96" s="11">
        <f t="shared" si="226"/>
        <v>0</v>
      </c>
      <c r="AA96" s="11">
        <f t="shared" si="226"/>
        <v>0</v>
      </c>
      <c r="AB96" s="11">
        <f t="shared" si="226"/>
        <v>0</v>
      </c>
      <c r="AC96" s="11">
        <f t="shared" si="226"/>
        <v>0</v>
      </c>
      <c r="AD96" s="11">
        <f t="shared" si="226"/>
        <v>0</v>
      </c>
      <c r="AE96" s="11">
        <f t="shared" si="226"/>
        <v>0</v>
      </c>
      <c r="AF96" s="11">
        <f t="shared" si="226"/>
        <v>0</v>
      </c>
      <c r="AG96" s="11">
        <f t="shared" si="226"/>
        <v>0</v>
      </c>
      <c r="AH96" s="11">
        <f t="shared" si="226"/>
        <v>0</v>
      </c>
      <c r="AI96" s="11">
        <f t="shared" si="226"/>
        <v>0</v>
      </c>
      <c r="AJ96" s="11">
        <f t="shared" si="226"/>
        <v>0</v>
      </c>
      <c r="AK96" s="11">
        <f t="shared" si="226"/>
        <v>0</v>
      </c>
      <c r="AL96" s="11">
        <f t="shared" si="226"/>
        <v>2000000</v>
      </c>
    </row>
    <row r="97" spans="1:52" ht="12.75">
      <c r="A97" s="20">
        <v>21710</v>
      </c>
      <c r="B97" s="21" t="s">
        <v>45</v>
      </c>
      <c r="C97" s="37">
        <v>21710</v>
      </c>
      <c r="D97" s="87" t="s">
        <v>6</v>
      </c>
      <c r="E97" s="13">
        <v>2000000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>
        <f>SUM(E97:AK97)</f>
        <v>2000000</v>
      </c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38" ht="12.75">
      <c r="A98" s="33" t="s">
        <v>46</v>
      </c>
      <c r="B98" s="34"/>
      <c r="C98" s="8" t="s">
        <v>8</v>
      </c>
      <c r="D98" s="82" t="s">
        <v>9</v>
      </c>
      <c r="E98" s="35">
        <f aca="true" t="shared" si="227" ref="E98:AL99">SUM(E99)</f>
        <v>2000000</v>
      </c>
      <c r="F98" s="35">
        <f t="shared" si="227"/>
        <v>0</v>
      </c>
      <c r="G98" s="35">
        <f t="shared" si="227"/>
        <v>0</v>
      </c>
      <c r="H98" s="35">
        <f t="shared" si="227"/>
        <v>0</v>
      </c>
      <c r="I98" s="35">
        <f t="shared" si="227"/>
        <v>0</v>
      </c>
      <c r="J98" s="35">
        <f t="shared" si="227"/>
        <v>0</v>
      </c>
      <c r="K98" s="35">
        <f t="shared" si="227"/>
        <v>0</v>
      </c>
      <c r="L98" s="35">
        <f t="shared" si="227"/>
        <v>0</v>
      </c>
      <c r="M98" s="35">
        <f t="shared" si="227"/>
        <v>0</v>
      </c>
      <c r="N98" s="35">
        <f t="shared" si="227"/>
        <v>0</v>
      </c>
      <c r="O98" s="35">
        <f t="shared" si="227"/>
        <v>0</v>
      </c>
      <c r="P98" s="35">
        <f t="shared" si="227"/>
        <v>0</v>
      </c>
      <c r="Q98" s="35">
        <f t="shared" si="227"/>
        <v>0</v>
      </c>
      <c r="R98" s="35">
        <f t="shared" si="227"/>
        <v>0</v>
      </c>
      <c r="S98" s="35">
        <f t="shared" si="227"/>
        <v>0</v>
      </c>
      <c r="T98" s="35">
        <f t="shared" si="227"/>
        <v>0</v>
      </c>
      <c r="U98" s="35">
        <f t="shared" si="227"/>
        <v>0</v>
      </c>
      <c r="V98" s="35">
        <f t="shared" si="227"/>
        <v>0</v>
      </c>
      <c r="W98" s="35">
        <f t="shared" si="227"/>
        <v>0</v>
      </c>
      <c r="X98" s="35">
        <f t="shared" si="227"/>
        <v>0</v>
      </c>
      <c r="Y98" s="35">
        <f t="shared" si="227"/>
        <v>0</v>
      </c>
      <c r="Z98" s="35">
        <f t="shared" si="227"/>
        <v>0</v>
      </c>
      <c r="AA98" s="35">
        <f t="shared" si="227"/>
        <v>0</v>
      </c>
      <c r="AB98" s="35">
        <f t="shared" si="227"/>
        <v>0</v>
      </c>
      <c r="AC98" s="35">
        <f t="shared" si="227"/>
        <v>0</v>
      </c>
      <c r="AD98" s="35">
        <f t="shared" si="227"/>
        <v>0</v>
      </c>
      <c r="AE98" s="35">
        <f t="shared" si="227"/>
        <v>0</v>
      </c>
      <c r="AF98" s="35">
        <f t="shared" si="227"/>
        <v>0</v>
      </c>
      <c r="AG98" s="35">
        <f t="shared" si="227"/>
        <v>0</v>
      </c>
      <c r="AH98" s="35">
        <f t="shared" si="227"/>
        <v>0</v>
      </c>
      <c r="AI98" s="35">
        <f t="shared" si="227"/>
        <v>0</v>
      </c>
      <c r="AJ98" s="35">
        <f t="shared" si="227"/>
        <v>0</v>
      </c>
      <c r="AK98" s="35">
        <f t="shared" si="227"/>
        <v>0</v>
      </c>
      <c r="AL98" s="35">
        <f t="shared" si="227"/>
        <v>2000000</v>
      </c>
    </row>
    <row r="99" spans="1:38" ht="25.5">
      <c r="A99" s="18" t="s">
        <v>47</v>
      </c>
      <c r="B99" s="19" t="s">
        <v>48</v>
      </c>
      <c r="C99" s="10" t="s">
        <v>36</v>
      </c>
      <c r="D99" s="83" t="s">
        <v>10</v>
      </c>
      <c r="E99" s="11">
        <f t="shared" si="227"/>
        <v>2000000</v>
      </c>
      <c r="F99" s="11">
        <f t="shared" si="227"/>
        <v>0</v>
      </c>
      <c r="G99" s="11">
        <f t="shared" si="227"/>
        <v>0</v>
      </c>
      <c r="H99" s="11">
        <f t="shared" si="227"/>
        <v>0</v>
      </c>
      <c r="I99" s="11">
        <f t="shared" si="227"/>
        <v>0</v>
      </c>
      <c r="J99" s="11">
        <f t="shared" si="227"/>
        <v>0</v>
      </c>
      <c r="K99" s="11">
        <f t="shared" si="227"/>
        <v>0</v>
      </c>
      <c r="L99" s="11">
        <f t="shared" si="227"/>
        <v>0</v>
      </c>
      <c r="M99" s="11">
        <f t="shared" si="227"/>
        <v>0</v>
      </c>
      <c r="N99" s="11">
        <f t="shared" si="227"/>
        <v>0</v>
      </c>
      <c r="O99" s="11">
        <f t="shared" si="227"/>
        <v>0</v>
      </c>
      <c r="P99" s="11">
        <f t="shared" si="227"/>
        <v>0</v>
      </c>
      <c r="Q99" s="11">
        <f t="shared" si="227"/>
        <v>0</v>
      </c>
      <c r="R99" s="11">
        <f t="shared" si="227"/>
        <v>0</v>
      </c>
      <c r="S99" s="11">
        <f t="shared" si="227"/>
        <v>0</v>
      </c>
      <c r="T99" s="11">
        <f t="shared" si="227"/>
        <v>0</v>
      </c>
      <c r="U99" s="11">
        <f t="shared" si="227"/>
        <v>0</v>
      </c>
      <c r="V99" s="11">
        <f t="shared" si="227"/>
        <v>0</v>
      </c>
      <c r="W99" s="11">
        <f t="shared" si="227"/>
        <v>0</v>
      </c>
      <c r="X99" s="11">
        <f t="shared" si="227"/>
        <v>0</v>
      </c>
      <c r="Y99" s="11">
        <f t="shared" si="227"/>
        <v>0</v>
      </c>
      <c r="Z99" s="11">
        <f t="shared" si="227"/>
        <v>0</v>
      </c>
      <c r="AA99" s="11">
        <f t="shared" si="227"/>
        <v>0</v>
      </c>
      <c r="AB99" s="11">
        <f t="shared" si="227"/>
        <v>0</v>
      </c>
      <c r="AC99" s="11">
        <f t="shared" si="227"/>
        <v>0</v>
      </c>
      <c r="AD99" s="11">
        <f t="shared" si="227"/>
        <v>0</v>
      </c>
      <c r="AE99" s="11">
        <f t="shared" si="227"/>
        <v>0</v>
      </c>
      <c r="AF99" s="11">
        <f t="shared" si="227"/>
        <v>0</v>
      </c>
      <c r="AG99" s="11">
        <f t="shared" si="227"/>
        <v>0</v>
      </c>
      <c r="AH99" s="11">
        <f t="shared" si="227"/>
        <v>0</v>
      </c>
      <c r="AI99" s="11">
        <f t="shared" si="227"/>
        <v>0</v>
      </c>
      <c r="AJ99" s="11">
        <f t="shared" si="227"/>
        <v>0</v>
      </c>
      <c r="AK99" s="11">
        <f t="shared" si="227"/>
        <v>0</v>
      </c>
      <c r="AL99" s="11">
        <f t="shared" si="227"/>
        <v>2000000</v>
      </c>
    </row>
    <row r="100" spans="1:38" ht="12.75">
      <c r="A100" s="28" t="s">
        <v>51</v>
      </c>
      <c r="B100" s="19" t="s">
        <v>52</v>
      </c>
      <c r="C100" s="14" t="s">
        <v>16</v>
      </c>
      <c r="D100" s="83" t="s">
        <v>17</v>
      </c>
      <c r="E100" s="11">
        <f aca="true" t="shared" si="228" ref="E100:AL100">SUM(E101:E101)</f>
        <v>2000000</v>
      </c>
      <c r="F100" s="11">
        <f t="shared" si="228"/>
        <v>0</v>
      </c>
      <c r="G100" s="11">
        <f t="shared" si="228"/>
        <v>0</v>
      </c>
      <c r="H100" s="11">
        <f t="shared" si="228"/>
        <v>0</v>
      </c>
      <c r="I100" s="11">
        <f t="shared" si="228"/>
        <v>0</v>
      </c>
      <c r="J100" s="11">
        <f t="shared" si="228"/>
        <v>0</v>
      </c>
      <c r="K100" s="11">
        <f t="shared" si="228"/>
        <v>0</v>
      </c>
      <c r="L100" s="11">
        <f t="shared" si="228"/>
        <v>0</v>
      </c>
      <c r="M100" s="11">
        <f t="shared" si="228"/>
        <v>0</v>
      </c>
      <c r="N100" s="11">
        <f t="shared" si="228"/>
        <v>0</v>
      </c>
      <c r="O100" s="11">
        <f t="shared" si="228"/>
        <v>0</v>
      </c>
      <c r="P100" s="11">
        <f t="shared" si="228"/>
        <v>0</v>
      </c>
      <c r="Q100" s="11">
        <f t="shared" si="228"/>
        <v>0</v>
      </c>
      <c r="R100" s="11">
        <f t="shared" si="228"/>
        <v>0</v>
      </c>
      <c r="S100" s="11">
        <f t="shared" si="228"/>
        <v>0</v>
      </c>
      <c r="T100" s="11">
        <f t="shared" si="228"/>
        <v>0</v>
      </c>
      <c r="U100" s="11">
        <f t="shared" si="228"/>
        <v>0</v>
      </c>
      <c r="V100" s="11">
        <f t="shared" si="228"/>
        <v>0</v>
      </c>
      <c r="W100" s="11">
        <f t="shared" si="228"/>
        <v>0</v>
      </c>
      <c r="X100" s="11">
        <f t="shared" si="228"/>
        <v>0</v>
      </c>
      <c r="Y100" s="11">
        <f t="shared" si="228"/>
        <v>0</v>
      </c>
      <c r="Z100" s="11">
        <f t="shared" si="228"/>
        <v>0</v>
      </c>
      <c r="AA100" s="11">
        <f t="shared" si="228"/>
        <v>0</v>
      </c>
      <c r="AB100" s="11">
        <f t="shared" si="228"/>
        <v>0</v>
      </c>
      <c r="AC100" s="11">
        <f t="shared" si="228"/>
        <v>0</v>
      </c>
      <c r="AD100" s="11">
        <f t="shared" si="228"/>
        <v>0</v>
      </c>
      <c r="AE100" s="11">
        <f t="shared" si="228"/>
        <v>0</v>
      </c>
      <c r="AF100" s="11">
        <f t="shared" si="228"/>
        <v>0</v>
      </c>
      <c r="AG100" s="11">
        <f t="shared" si="228"/>
        <v>0</v>
      </c>
      <c r="AH100" s="11">
        <f t="shared" si="228"/>
        <v>0</v>
      </c>
      <c r="AI100" s="11">
        <f t="shared" si="228"/>
        <v>0</v>
      </c>
      <c r="AJ100" s="11">
        <f t="shared" si="228"/>
        <v>0</v>
      </c>
      <c r="AK100" s="11">
        <f t="shared" si="228"/>
        <v>0</v>
      </c>
      <c r="AL100" s="11">
        <f t="shared" si="228"/>
        <v>2000000</v>
      </c>
    </row>
    <row r="101" spans="1:38" s="9" customFormat="1" ht="12.75">
      <c r="A101" s="38">
        <v>3000</v>
      </c>
      <c r="B101" s="21" t="s">
        <v>52</v>
      </c>
      <c r="C101" s="15">
        <v>3000</v>
      </c>
      <c r="D101" s="87" t="s">
        <v>18</v>
      </c>
      <c r="E101" s="13">
        <v>2000000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>
        <f>SUM(E101:AK101)</f>
        <v>2000000</v>
      </c>
    </row>
    <row r="102" spans="1:38" ht="25.5">
      <c r="A102" s="41" t="s">
        <v>68</v>
      </c>
      <c r="B102" s="42"/>
      <c r="C102" s="10" t="s">
        <v>128</v>
      </c>
      <c r="D102" s="90" t="s">
        <v>29</v>
      </c>
      <c r="E102" s="43">
        <f>+SUM(E95-E98)</f>
        <v>0</v>
      </c>
      <c r="F102" s="43">
        <f>+SUM(F95-F98)</f>
        <v>0</v>
      </c>
      <c r="G102" s="43">
        <f>+SUM(G95-G98)</f>
        <v>0</v>
      </c>
      <c r="H102" s="43">
        <f>+SUM(H95-H98)</f>
        <v>0</v>
      </c>
      <c r="I102" s="43">
        <f aca="true" t="shared" si="229" ref="I102:N102">+SUM(I95-I98)</f>
        <v>0</v>
      </c>
      <c r="J102" s="43">
        <f t="shared" si="229"/>
        <v>0</v>
      </c>
      <c r="K102" s="43">
        <f t="shared" si="229"/>
        <v>0</v>
      </c>
      <c r="L102" s="43">
        <f t="shared" si="229"/>
        <v>0</v>
      </c>
      <c r="M102" s="43">
        <f t="shared" si="229"/>
        <v>0</v>
      </c>
      <c r="N102" s="43">
        <f t="shared" si="229"/>
        <v>0</v>
      </c>
      <c r="O102" s="43">
        <f>+SUM(O95-O98)</f>
        <v>0</v>
      </c>
      <c r="P102" s="43">
        <f>+SUM(P95-P98)</f>
        <v>0</v>
      </c>
      <c r="Q102" s="43">
        <f>+SUM(Q95-Q98)</f>
        <v>0</v>
      </c>
      <c r="R102" s="43">
        <f>+SUM(R95-R98)</f>
        <v>0</v>
      </c>
      <c r="S102" s="43">
        <f>+SUM(S95-S98)</f>
        <v>0</v>
      </c>
      <c r="T102" s="43">
        <f aca="true" t="shared" si="230" ref="T102:Y102">+SUM(T95-T98)</f>
        <v>0</v>
      </c>
      <c r="U102" s="43">
        <f t="shared" si="230"/>
        <v>0</v>
      </c>
      <c r="V102" s="43">
        <f t="shared" si="230"/>
        <v>0</v>
      </c>
      <c r="W102" s="43">
        <f t="shared" si="230"/>
        <v>0</v>
      </c>
      <c r="X102" s="43">
        <f t="shared" si="230"/>
        <v>0</v>
      </c>
      <c r="Y102" s="43">
        <f t="shared" si="230"/>
        <v>0</v>
      </c>
      <c r="Z102" s="43">
        <f>+SUM(Z95-Z98)</f>
        <v>0</v>
      </c>
      <c r="AA102" s="43">
        <f>+SUM(AA95-AA98)</f>
        <v>0</v>
      </c>
      <c r="AB102" s="43">
        <f>+SUM(AB95-AB98)</f>
        <v>0</v>
      </c>
      <c r="AC102" s="43">
        <f>+SUM(AC95-AC98)</f>
        <v>0</v>
      </c>
      <c r="AD102" s="43">
        <f aca="true" t="shared" si="231" ref="AD102:AK102">+SUM(AD95-AD98)</f>
        <v>0</v>
      </c>
      <c r="AE102" s="43">
        <f t="shared" si="231"/>
        <v>0</v>
      </c>
      <c r="AF102" s="43">
        <f t="shared" si="231"/>
        <v>0</v>
      </c>
      <c r="AG102" s="43">
        <f t="shared" si="231"/>
        <v>0</v>
      </c>
      <c r="AH102" s="43">
        <f t="shared" si="231"/>
        <v>0</v>
      </c>
      <c r="AI102" s="43">
        <f t="shared" si="231"/>
        <v>0</v>
      </c>
      <c r="AJ102" s="43">
        <f>+SUM(AJ95-AJ98)</f>
        <v>0</v>
      </c>
      <c r="AK102" s="43">
        <f t="shared" si="231"/>
        <v>0</v>
      </c>
      <c r="AL102" s="43">
        <f>+SUM(AL95-AL98)</f>
        <v>0</v>
      </c>
    </row>
    <row r="103" spans="1:38" s="9" customFormat="1" ht="26.25" customHeight="1">
      <c r="A103" s="46"/>
      <c r="B103" s="46"/>
      <c r="C103" s="47"/>
      <c r="D103" s="48" t="s">
        <v>112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s="9" customFormat="1" ht="12.75">
      <c r="A104" s="33" t="s">
        <v>38</v>
      </c>
      <c r="B104" s="34"/>
      <c r="C104" s="8" t="s">
        <v>1</v>
      </c>
      <c r="D104" s="82" t="s">
        <v>2</v>
      </c>
      <c r="E104" s="35">
        <f aca="true" t="shared" si="232" ref="E104:AL104">SUM(E105)</f>
        <v>222985</v>
      </c>
      <c r="F104" s="35">
        <f t="shared" si="232"/>
        <v>0</v>
      </c>
      <c r="G104" s="35">
        <f t="shared" si="232"/>
        <v>0</v>
      </c>
      <c r="H104" s="35">
        <f t="shared" si="232"/>
        <v>0</v>
      </c>
      <c r="I104" s="35">
        <f t="shared" si="232"/>
        <v>0</v>
      </c>
      <c r="J104" s="35">
        <f t="shared" si="232"/>
        <v>0</v>
      </c>
      <c r="K104" s="35">
        <f t="shared" si="232"/>
        <v>0</v>
      </c>
      <c r="L104" s="35">
        <f t="shared" si="232"/>
        <v>0</v>
      </c>
      <c r="M104" s="35">
        <f t="shared" si="232"/>
        <v>0</v>
      </c>
      <c r="N104" s="35">
        <f t="shared" si="232"/>
        <v>0</v>
      </c>
      <c r="O104" s="35">
        <f t="shared" si="232"/>
        <v>0</v>
      </c>
      <c r="P104" s="35">
        <f t="shared" si="232"/>
        <v>0</v>
      </c>
      <c r="Q104" s="35">
        <f t="shared" si="232"/>
        <v>0</v>
      </c>
      <c r="R104" s="35">
        <f t="shared" si="232"/>
        <v>0</v>
      </c>
      <c r="S104" s="35">
        <f t="shared" si="232"/>
        <v>0</v>
      </c>
      <c r="T104" s="35">
        <f t="shared" si="232"/>
        <v>0</v>
      </c>
      <c r="U104" s="35">
        <f t="shared" si="232"/>
        <v>0</v>
      </c>
      <c r="V104" s="35">
        <f t="shared" si="232"/>
        <v>0</v>
      </c>
      <c r="W104" s="35">
        <f t="shared" si="232"/>
        <v>0</v>
      </c>
      <c r="X104" s="35">
        <f t="shared" si="232"/>
        <v>0</v>
      </c>
      <c r="Y104" s="35">
        <f t="shared" si="232"/>
        <v>0</v>
      </c>
      <c r="Z104" s="35">
        <f t="shared" si="232"/>
        <v>0</v>
      </c>
      <c r="AA104" s="35">
        <f t="shared" si="232"/>
        <v>0</v>
      </c>
      <c r="AB104" s="35">
        <f t="shared" si="232"/>
        <v>0</v>
      </c>
      <c r="AC104" s="35">
        <f t="shared" si="232"/>
        <v>0</v>
      </c>
      <c r="AD104" s="35">
        <f t="shared" si="232"/>
        <v>0</v>
      </c>
      <c r="AE104" s="35">
        <f t="shared" si="232"/>
        <v>0</v>
      </c>
      <c r="AF104" s="35">
        <f t="shared" si="232"/>
        <v>0</v>
      </c>
      <c r="AG104" s="35">
        <f t="shared" si="232"/>
        <v>0</v>
      </c>
      <c r="AH104" s="35">
        <f t="shared" si="232"/>
        <v>0</v>
      </c>
      <c r="AI104" s="35">
        <f t="shared" si="232"/>
        <v>0</v>
      </c>
      <c r="AJ104" s="35">
        <f t="shared" si="232"/>
        <v>0</v>
      </c>
      <c r="AK104" s="35">
        <f t="shared" si="232"/>
        <v>0</v>
      </c>
      <c r="AL104" s="35">
        <f t="shared" si="232"/>
        <v>222985</v>
      </c>
    </row>
    <row r="105" spans="1:38" s="9" customFormat="1" ht="12.75">
      <c r="A105" s="18" t="s">
        <v>44</v>
      </c>
      <c r="B105" s="19" t="s">
        <v>45</v>
      </c>
      <c r="C105" s="36">
        <v>21700</v>
      </c>
      <c r="D105" s="83" t="s">
        <v>0</v>
      </c>
      <c r="E105" s="11">
        <f aca="true" t="shared" si="233" ref="E105:AL105">SUM(E106:E106)</f>
        <v>222985</v>
      </c>
      <c r="F105" s="11">
        <f t="shared" si="233"/>
        <v>0</v>
      </c>
      <c r="G105" s="11">
        <f t="shared" si="233"/>
        <v>0</v>
      </c>
      <c r="H105" s="11">
        <f t="shared" si="233"/>
        <v>0</v>
      </c>
      <c r="I105" s="11">
        <f t="shared" si="233"/>
        <v>0</v>
      </c>
      <c r="J105" s="11">
        <f t="shared" si="233"/>
        <v>0</v>
      </c>
      <c r="K105" s="11">
        <f t="shared" si="233"/>
        <v>0</v>
      </c>
      <c r="L105" s="11">
        <f t="shared" si="233"/>
        <v>0</v>
      </c>
      <c r="M105" s="11">
        <f t="shared" si="233"/>
        <v>0</v>
      </c>
      <c r="N105" s="11">
        <f t="shared" si="233"/>
        <v>0</v>
      </c>
      <c r="O105" s="11">
        <f t="shared" si="233"/>
        <v>0</v>
      </c>
      <c r="P105" s="11">
        <f t="shared" si="233"/>
        <v>0</v>
      </c>
      <c r="Q105" s="11">
        <f t="shared" si="233"/>
        <v>0</v>
      </c>
      <c r="R105" s="11">
        <f t="shared" si="233"/>
        <v>0</v>
      </c>
      <c r="S105" s="11">
        <f t="shared" si="233"/>
        <v>0</v>
      </c>
      <c r="T105" s="11">
        <f t="shared" si="233"/>
        <v>0</v>
      </c>
      <c r="U105" s="11">
        <f t="shared" si="233"/>
        <v>0</v>
      </c>
      <c r="V105" s="11">
        <f t="shared" si="233"/>
        <v>0</v>
      </c>
      <c r="W105" s="11">
        <f t="shared" si="233"/>
        <v>0</v>
      </c>
      <c r="X105" s="11">
        <f t="shared" si="233"/>
        <v>0</v>
      </c>
      <c r="Y105" s="11">
        <f t="shared" si="233"/>
        <v>0</v>
      </c>
      <c r="Z105" s="11">
        <f t="shared" si="233"/>
        <v>0</v>
      </c>
      <c r="AA105" s="11">
        <f t="shared" si="233"/>
        <v>0</v>
      </c>
      <c r="AB105" s="11">
        <f t="shared" si="233"/>
        <v>0</v>
      </c>
      <c r="AC105" s="11">
        <f t="shared" si="233"/>
        <v>0</v>
      </c>
      <c r="AD105" s="11">
        <f t="shared" si="233"/>
        <v>0</v>
      </c>
      <c r="AE105" s="11">
        <f t="shared" si="233"/>
        <v>0</v>
      </c>
      <c r="AF105" s="11">
        <f t="shared" si="233"/>
        <v>0</v>
      </c>
      <c r="AG105" s="11">
        <f t="shared" si="233"/>
        <v>0</v>
      </c>
      <c r="AH105" s="11">
        <f t="shared" si="233"/>
        <v>0</v>
      </c>
      <c r="AI105" s="11">
        <f t="shared" si="233"/>
        <v>0</v>
      </c>
      <c r="AJ105" s="11">
        <f t="shared" si="233"/>
        <v>0</v>
      </c>
      <c r="AK105" s="11">
        <f t="shared" si="233"/>
        <v>0</v>
      </c>
      <c r="AL105" s="11">
        <f t="shared" si="233"/>
        <v>222985</v>
      </c>
    </row>
    <row r="106" spans="1:38" ht="12.75">
      <c r="A106" s="20">
        <v>21710</v>
      </c>
      <c r="B106" s="21" t="s">
        <v>45</v>
      </c>
      <c r="C106" s="37">
        <v>21710</v>
      </c>
      <c r="D106" s="87" t="s">
        <v>6</v>
      </c>
      <c r="E106" s="13">
        <v>222985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>
        <f>SUM(E106:AK106)</f>
        <v>222985</v>
      </c>
    </row>
    <row r="107" spans="1:38" s="9" customFormat="1" ht="12.75">
      <c r="A107" s="33" t="s">
        <v>46</v>
      </c>
      <c r="B107" s="34"/>
      <c r="C107" s="8" t="s">
        <v>8</v>
      </c>
      <c r="D107" s="82" t="s">
        <v>9</v>
      </c>
      <c r="E107" s="35">
        <f aca="true" t="shared" si="234" ref="E107:AL108">SUM(E108)</f>
        <v>222985</v>
      </c>
      <c r="F107" s="35">
        <f t="shared" si="234"/>
        <v>0</v>
      </c>
      <c r="G107" s="35">
        <f t="shared" si="234"/>
        <v>0</v>
      </c>
      <c r="H107" s="35">
        <f t="shared" si="234"/>
        <v>0</v>
      </c>
      <c r="I107" s="35">
        <f t="shared" si="234"/>
        <v>0</v>
      </c>
      <c r="J107" s="35">
        <f t="shared" si="234"/>
        <v>0</v>
      </c>
      <c r="K107" s="35">
        <f t="shared" si="234"/>
        <v>0</v>
      </c>
      <c r="L107" s="35">
        <f t="shared" si="234"/>
        <v>0</v>
      </c>
      <c r="M107" s="35">
        <f t="shared" si="234"/>
        <v>0</v>
      </c>
      <c r="N107" s="35">
        <f t="shared" si="234"/>
        <v>0</v>
      </c>
      <c r="O107" s="35">
        <f t="shared" si="234"/>
        <v>0</v>
      </c>
      <c r="P107" s="35">
        <f t="shared" si="234"/>
        <v>0</v>
      </c>
      <c r="Q107" s="35">
        <f t="shared" si="234"/>
        <v>0</v>
      </c>
      <c r="R107" s="35">
        <f t="shared" si="234"/>
        <v>0</v>
      </c>
      <c r="S107" s="35">
        <f t="shared" si="234"/>
        <v>0</v>
      </c>
      <c r="T107" s="35">
        <f t="shared" si="234"/>
        <v>0</v>
      </c>
      <c r="U107" s="35">
        <f t="shared" si="234"/>
        <v>0</v>
      </c>
      <c r="V107" s="35">
        <f t="shared" si="234"/>
        <v>0</v>
      </c>
      <c r="W107" s="35">
        <f t="shared" si="234"/>
        <v>0</v>
      </c>
      <c r="X107" s="35">
        <f t="shared" si="234"/>
        <v>0</v>
      </c>
      <c r="Y107" s="35">
        <f t="shared" si="234"/>
        <v>0</v>
      </c>
      <c r="Z107" s="35">
        <f t="shared" si="234"/>
        <v>0</v>
      </c>
      <c r="AA107" s="35">
        <f t="shared" si="234"/>
        <v>0</v>
      </c>
      <c r="AB107" s="35">
        <f t="shared" si="234"/>
        <v>0</v>
      </c>
      <c r="AC107" s="35">
        <f t="shared" si="234"/>
        <v>0</v>
      </c>
      <c r="AD107" s="35">
        <f t="shared" si="234"/>
        <v>0</v>
      </c>
      <c r="AE107" s="35">
        <f t="shared" si="234"/>
        <v>0</v>
      </c>
      <c r="AF107" s="35">
        <f t="shared" si="234"/>
        <v>0</v>
      </c>
      <c r="AG107" s="35">
        <f t="shared" si="234"/>
        <v>0</v>
      </c>
      <c r="AH107" s="35">
        <f t="shared" si="234"/>
        <v>0</v>
      </c>
      <c r="AI107" s="35">
        <f t="shared" si="234"/>
        <v>0</v>
      </c>
      <c r="AJ107" s="35">
        <f t="shared" si="234"/>
        <v>0</v>
      </c>
      <c r="AK107" s="35">
        <f t="shared" si="234"/>
        <v>0</v>
      </c>
      <c r="AL107" s="35">
        <f t="shared" si="234"/>
        <v>222985</v>
      </c>
    </row>
    <row r="108" spans="1:38" ht="25.5">
      <c r="A108" s="18" t="s">
        <v>47</v>
      </c>
      <c r="B108" s="19" t="s">
        <v>48</v>
      </c>
      <c r="C108" s="10" t="s">
        <v>36</v>
      </c>
      <c r="D108" s="83" t="s">
        <v>10</v>
      </c>
      <c r="E108" s="11">
        <f t="shared" si="234"/>
        <v>222985</v>
      </c>
      <c r="F108" s="11">
        <f t="shared" si="234"/>
        <v>0</v>
      </c>
      <c r="G108" s="11">
        <f t="shared" si="234"/>
        <v>0</v>
      </c>
      <c r="H108" s="11">
        <f t="shared" si="234"/>
        <v>0</v>
      </c>
      <c r="I108" s="11">
        <f t="shared" si="234"/>
        <v>0</v>
      </c>
      <c r="J108" s="11">
        <f t="shared" si="234"/>
        <v>0</v>
      </c>
      <c r="K108" s="11">
        <f t="shared" si="234"/>
        <v>0</v>
      </c>
      <c r="L108" s="11">
        <f t="shared" si="234"/>
        <v>0</v>
      </c>
      <c r="M108" s="11">
        <f t="shared" si="234"/>
        <v>0</v>
      </c>
      <c r="N108" s="11">
        <f t="shared" si="234"/>
        <v>0</v>
      </c>
      <c r="O108" s="11">
        <f t="shared" si="234"/>
        <v>0</v>
      </c>
      <c r="P108" s="11">
        <f t="shared" si="234"/>
        <v>0</v>
      </c>
      <c r="Q108" s="11">
        <f t="shared" si="234"/>
        <v>0</v>
      </c>
      <c r="R108" s="11">
        <f t="shared" si="234"/>
        <v>0</v>
      </c>
      <c r="S108" s="11">
        <f t="shared" si="234"/>
        <v>0</v>
      </c>
      <c r="T108" s="11">
        <f t="shared" si="234"/>
        <v>0</v>
      </c>
      <c r="U108" s="11">
        <f t="shared" si="234"/>
        <v>0</v>
      </c>
      <c r="V108" s="11">
        <f t="shared" si="234"/>
        <v>0</v>
      </c>
      <c r="W108" s="11">
        <f t="shared" si="234"/>
        <v>0</v>
      </c>
      <c r="X108" s="11">
        <f t="shared" si="234"/>
        <v>0</v>
      </c>
      <c r="Y108" s="11">
        <f t="shared" si="234"/>
        <v>0</v>
      </c>
      <c r="Z108" s="11">
        <f t="shared" si="234"/>
        <v>0</v>
      </c>
      <c r="AA108" s="11">
        <f t="shared" si="234"/>
        <v>0</v>
      </c>
      <c r="AB108" s="11">
        <f t="shared" si="234"/>
        <v>0</v>
      </c>
      <c r="AC108" s="11">
        <f t="shared" si="234"/>
        <v>0</v>
      </c>
      <c r="AD108" s="11">
        <f t="shared" si="234"/>
        <v>0</v>
      </c>
      <c r="AE108" s="11">
        <f t="shared" si="234"/>
        <v>0</v>
      </c>
      <c r="AF108" s="11">
        <f t="shared" si="234"/>
        <v>0</v>
      </c>
      <c r="AG108" s="11">
        <f t="shared" si="234"/>
        <v>0</v>
      </c>
      <c r="AH108" s="11">
        <f t="shared" si="234"/>
        <v>0</v>
      </c>
      <c r="AI108" s="11">
        <f t="shared" si="234"/>
        <v>0</v>
      </c>
      <c r="AJ108" s="11">
        <f t="shared" si="234"/>
        <v>0</v>
      </c>
      <c r="AK108" s="11">
        <f t="shared" si="234"/>
        <v>0</v>
      </c>
      <c r="AL108" s="11">
        <f t="shared" si="234"/>
        <v>222985</v>
      </c>
    </row>
    <row r="109" spans="1:38" ht="12.75">
      <c r="A109" s="28" t="s">
        <v>51</v>
      </c>
      <c r="B109" s="19" t="s">
        <v>52</v>
      </c>
      <c r="C109" s="14" t="s">
        <v>16</v>
      </c>
      <c r="D109" s="83" t="s">
        <v>17</v>
      </c>
      <c r="E109" s="11">
        <f aca="true" t="shared" si="235" ref="E109:AL109">SUM(E110:E110)</f>
        <v>222985</v>
      </c>
      <c r="F109" s="11">
        <f t="shared" si="235"/>
        <v>0</v>
      </c>
      <c r="G109" s="11">
        <f t="shared" si="235"/>
        <v>0</v>
      </c>
      <c r="H109" s="11">
        <f t="shared" si="235"/>
        <v>0</v>
      </c>
      <c r="I109" s="11">
        <f t="shared" si="235"/>
        <v>0</v>
      </c>
      <c r="J109" s="11">
        <f t="shared" si="235"/>
        <v>0</v>
      </c>
      <c r="K109" s="11">
        <f t="shared" si="235"/>
        <v>0</v>
      </c>
      <c r="L109" s="11">
        <f t="shared" si="235"/>
        <v>0</v>
      </c>
      <c r="M109" s="11">
        <f t="shared" si="235"/>
        <v>0</v>
      </c>
      <c r="N109" s="11">
        <f t="shared" si="235"/>
        <v>0</v>
      </c>
      <c r="O109" s="11">
        <f t="shared" si="235"/>
        <v>0</v>
      </c>
      <c r="P109" s="11">
        <f t="shared" si="235"/>
        <v>0</v>
      </c>
      <c r="Q109" s="11">
        <f t="shared" si="235"/>
        <v>0</v>
      </c>
      <c r="R109" s="11">
        <f t="shared" si="235"/>
        <v>0</v>
      </c>
      <c r="S109" s="11">
        <f t="shared" si="235"/>
        <v>0</v>
      </c>
      <c r="T109" s="11">
        <f t="shared" si="235"/>
        <v>0</v>
      </c>
      <c r="U109" s="11">
        <f t="shared" si="235"/>
        <v>0</v>
      </c>
      <c r="V109" s="11">
        <f t="shared" si="235"/>
        <v>0</v>
      </c>
      <c r="W109" s="11">
        <f t="shared" si="235"/>
        <v>0</v>
      </c>
      <c r="X109" s="11">
        <f t="shared" si="235"/>
        <v>0</v>
      </c>
      <c r="Y109" s="11">
        <f t="shared" si="235"/>
        <v>0</v>
      </c>
      <c r="Z109" s="11">
        <f t="shared" si="235"/>
        <v>0</v>
      </c>
      <c r="AA109" s="11">
        <f t="shared" si="235"/>
        <v>0</v>
      </c>
      <c r="AB109" s="11">
        <f t="shared" si="235"/>
        <v>0</v>
      </c>
      <c r="AC109" s="11">
        <f t="shared" si="235"/>
        <v>0</v>
      </c>
      <c r="AD109" s="11">
        <f t="shared" si="235"/>
        <v>0</v>
      </c>
      <c r="AE109" s="11">
        <f t="shared" si="235"/>
        <v>0</v>
      </c>
      <c r="AF109" s="11">
        <f t="shared" si="235"/>
        <v>0</v>
      </c>
      <c r="AG109" s="11">
        <f t="shared" si="235"/>
        <v>0</v>
      </c>
      <c r="AH109" s="11">
        <f t="shared" si="235"/>
        <v>0</v>
      </c>
      <c r="AI109" s="11">
        <f t="shared" si="235"/>
        <v>0</v>
      </c>
      <c r="AJ109" s="11">
        <f t="shared" si="235"/>
        <v>0</v>
      </c>
      <c r="AK109" s="11">
        <f t="shared" si="235"/>
        <v>0</v>
      </c>
      <c r="AL109" s="11">
        <f t="shared" si="235"/>
        <v>222985</v>
      </c>
    </row>
    <row r="110" spans="1:38" s="9" customFormat="1" ht="12.75">
      <c r="A110" s="38">
        <v>3000</v>
      </c>
      <c r="B110" s="21" t="s">
        <v>52</v>
      </c>
      <c r="C110" s="15">
        <v>3000</v>
      </c>
      <c r="D110" s="87" t="s">
        <v>18</v>
      </c>
      <c r="E110" s="13">
        <v>222985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>
        <f>SUM(E110:AK110)</f>
        <v>222985</v>
      </c>
    </row>
    <row r="111" spans="1:38" ht="25.5">
      <c r="A111" s="41" t="s">
        <v>68</v>
      </c>
      <c r="B111" s="42"/>
      <c r="C111" s="10" t="s">
        <v>128</v>
      </c>
      <c r="D111" s="90" t="s">
        <v>29</v>
      </c>
      <c r="E111" s="43">
        <f>+SUM(E104-E107)</f>
        <v>0</v>
      </c>
      <c r="F111" s="43">
        <f>+SUM(F104-F107)</f>
        <v>0</v>
      </c>
      <c r="G111" s="43">
        <f>+SUM(G104-G107)</f>
        <v>0</v>
      </c>
      <c r="H111" s="43">
        <f>+SUM(H104-H107)</f>
        <v>0</v>
      </c>
      <c r="I111" s="43">
        <f aca="true" t="shared" si="236" ref="I111:N111">+SUM(I104-I107)</f>
        <v>0</v>
      </c>
      <c r="J111" s="43">
        <f t="shared" si="236"/>
        <v>0</v>
      </c>
      <c r="K111" s="43">
        <f t="shared" si="236"/>
        <v>0</v>
      </c>
      <c r="L111" s="43">
        <f t="shared" si="236"/>
        <v>0</v>
      </c>
      <c r="M111" s="43">
        <f t="shared" si="236"/>
        <v>0</v>
      </c>
      <c r="N111" s="43">
        <f t="shared" si="236"/>
        <v>0</v>
      </c>
      <c r="O111" s="43">
        <f>+SUM(O104-O107)</f>
        <v>0</v>
      </c>
      <c r="P111" s="43">
        <f>+SUM(P104-P107)</f>
        <v>0</v>
      </c>
      <c r="Q111" s="43">
        <f>+SUM(Q104-Q107)</f>
        <v>0</v>
      </c>
      <c r="R111" s="43">
        <f>+SUM(R104-R107)</f>
        <v>0</v>
      </c>
      <c r="S111" s="43">
        <f>+SUM(S104-S107)</f>
        <v>0</v>
      </c>
      <c r="T111" s="43">
        <f aca="true" t="shared" si="237" ref="T111:Y111">+SUM(T104-T107)</f>
        <v>0</v>
      </c>
      <c r="U111" s="43">
        <f t="shared" si="237"/>
        <v>0</v>
      </c>
      <c r="V111" s="43">
        <f t="shared" si="237"/>
        <v>0</v>
      </c>
      <c r="W111" s="43">
        <f t="shared" si="237"/>
        <v>0</v>
      </c>
      <c r="X111" s="43">
        <f t="shared" si="237"/>
        <v>0</v>
      </c>
      <c r="Y111" s="43">
        <f t="shared" si="237"/>
        <v>0</v>
      </c>
      <c r="Z111" s="43">
        <f>+SUM(Z104-Z107)</f>
        <v>0</v>
      </c>
      <c r="AA111" s="43">
        <f>+SUM(AA104-AA107)</f>
        <v>0</v>
      </c>
      <c r="AB111" s="43">
        <f>+SUM(AB104-AB107)</f>
        <v>0</v>
      </c>
      <c r="AC111" s="43">
        <f>+SUM(AC104-AC107)</f>
        <v>0</v>
      </c>
      <c r="AD111" s="43">
        <f aca="true" t="shared" si="238" ref="AD111:AK111">+SUM(AD104-AD107)</f>
        <v>0</v>
      </c>
      <c r="AE111" s="43">
        <f t="shared" si="238"/>
        <v>0</v>
      </c>
      <c r="AF111" s="43">
        <f t="shared" si="238"/>
        <v>0</v>
      </c>
      <c r="AG111" s="43">
        <f t="shared" si="238"/>
        <v>0</v>
      </c>
      <c r="AH111" s="43">
        <f t="shared" si="238"/>
        <v>0</v>
      </c>
      <c r="AI111" s="43">
        <f t="shared" si="238"/>
        <v>0</v>
      </c>
      <c r="AJ111" s="43">
        <f>+SUM(AJ104-AJ107)</f>
        <v>0</v>
      </c>
      <c r="AK111" s="43">
        <f t="shared" si="238"/>
        <v>0</v>
      </c>
      <c r="AL111" s="43">
        <f>+SUM(AL104-AL107)</f>
        <v>0</v>
      </c>
    </row>
    <row r="112" spans="1:38" s="9" customFormat="1" ht="12.75">
      <c r="A112" s="46"/>
      <c r="B112" s="46"/>
      <c r="C112" s="47"/>
      <c r="D112" s="48" t="s">
        <v>127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s="9" customFormat="1" ht="12.75">
      <c r="A113" s="33" t="s">
        <v>38</v>
      </c>
      <c r="B113" s="34"/>
      <c r="C113" s="8" t="s">
        <v>1</v>
      </c>
      <c r="D113" s="82" t="s">
        <v>2</v>
      </c>
      <c r="E113" s="35">
        <f aca="true" t="shared" si="239" ref="E113:AL113">SUM(E114)</f>
        <v>199819</v>
      </c>
      <c r="F113" s="35">
        <f t="shared" si="239"/>
        <v>0</v>
      </c>
      <c r="G113" s="35">
        <f t="shared" si="239"/>
        <v>0</v>
      </c>
      <c r="H113" s="35">
        <f t="shared" si="239"/>
        <v>0</v>
      </c>
      <c r="I113" s="35">
        <f t="shared" si="239"/>
        <v>0</v>
      </c>
      <c r="J113" s="35">
        <f t="shared" si="239"/>
        <v>0</v>
      </c>
      <c r="K113" s="35">
        <f t="shared" si="239"/>
        <v>0</v>
      </c>
      <c r="L113" s="35">
        <f t="shared" si="239"/>
        <v>0</v>
      </c>
      <c r="M113" s="35">
        <f t="shared" si="239"/>
        <v>0</v>
      </c>
      <c r="N113" s="35">
        <f t="shared" si="239"/>
        <v>0</v>
      </c>
      <c r="O113" s="35">
        <f t="shared" si="239"/>
        <v>0</v>
      </c>
      <c r="P113" s="35">
        <f t="shared" si="239"/>
        <v>0</v>
      </c>
      <c r="Q113" s="35">
        <f t="shared" si="239"/>
        <v>0</v>
      </c>
      <c r="R113" s="35">
        <f t="shared" si="239"/>
        <v>0</v>
      </c>
      <c r="S113" s="35">
        <f t="shared" si="239"/>
        <v>0</v>
      </c>
      <c r="T113" s="35">
        <f t="shared" si="239"/>
        <v>0</v>
      </c>
      <c r="U113" s="35">
        <f t="shared" si="239"/>
        <v>0</v>
      </c>
      <c r="V113" s="35">
        <f t="shared" si="239"/>
        <v>0</v>
      </c>
      <c r="W113" s="35">
        <f t="shared" si="239"/>
        <v>0</v>
      </c>
      <c r="X113" s="35">
        <f t="shared" si="239"/>
        <v>0</v>
      </c>
      <c r="Y113" s="35">
        <f t="shared" si="239"/>
        <v>0</v>
      </c>
      <c r="Z113" s="35">
        <f t="shared" si="239"/>
        <v>0</v>
      </c>
      <c r="AA113" s="35">
        <f t="shared" si="239"/>
        <v>0</v>
      </c>
      <c r="AB113" s="35">
        <f t="shared" si="239"/>
        <v>0</v>
      </c>
      <c r="AC113" s="35">
        <f t="shared" si="239"/>
        <v>0</v>
      </c>
      <c r="AD113" s="35">
        <f t="shared" si="239"/>
        <v>0</v>
      </c>
      <c r="AE113" s="35">
        <f t="shared" si="239"/>
        <v>0</v>
      </c>
      <c r="AF113" s="35">
        <f t="shared" si="239"/>
        <v>0</v>
      </c>
      <c r="AG113" s="35">
        <f t="shared" si="239"/>
        <v>0</v>
      </c>
      <c r="AH113" s="35">
        <f t="shared" si="239"/>
        <v>0</v>
      </c>
      <c r="AI113" s="35">
        <f t="shared" si="239"/>
        <v>0</v>
      </c>
      <c r="AJ113" s="35">
        <f t="shared" si="239"/>
        <v>0</v>
      </c>
      <c r="AK113" s="35">
        <f t="shared" si="239"/>
        <v>0</v>
      </c>
      <c r="AL113" s="35">
        <f t="shared" si="239"/>
        <v>199819</v>
      </c>
    </row>
    <row r="114" spans="1:38" s="9" customFormat="1" ht="12.75">
      <c r="A114" s="18" t="s">
        <v>44</v>
      </c>
      <c r="B114" s="19" t="s">
        <v>45</v>
      </c>
      <c r="C114" s="36">
        <v>21700</v>
      </c>
      <c r="D114" s="83" t="s">
        <v>0</v>
      </c>
      <c r="E114" s="11">
        <f aca="true" t="shared" si="240" ref="E114:AL114">SUM(E115:E115)</f>
        <v>199819</v>
      </c>
      <c r="F114" s="11">
        <f t="shared" si="240"/>
        <v>0</v>
      </c>
      <c r="G114" s="11">
        <f t="shared" si="240"/>
        <v>0</v>
      </c>
      <c r="H114" s="11">
        <f t="shared" si="240"/>
        <v>0</v>
      </c>
      <c r="I114" s="11">
        <f t="shared" si="240"/>
        <v>0</v>
      </c>
      <c r="J114" s="11">
        <f t="shared" si="240"/>
        <v>0</v>
      </c>
      <c r="K114" s="11">
        <f t="shared" si="240"/>
        <v>0</v>
      </c>
      <c r="L114" s="11">
        <f t="shared" si="240"/>
        <v>0</v>
      </c>
      <c r="M114" s="11">
        <f t="shared" si="240"/>
        <v>0</v>
      </c>
      <c r="N114" s="11">
        <f t="shared" si="240"/>
        <v>0</v>
      </c>
      <c r="O114" s="11">
        <f t="shared" si="240"/>
        <v>0</v>
      </c>
      <c r="P114" s="11">
        <f t="shared" si="240"/>
        <v>0</v>
      </c>
      <c r="Q114" s="11">
        <f t="shared" si="240"/>
        <v>0</v>
      </c>
      <c r="R114" s="11">
        <f t="shared" si="240"/>
        <v>0</v>
      </c>
      <c r="S114" s="11">
        <f t="shared" si="240"/>
        <v>0</v>
      </c>
      <c r="T114" s="11">
        <f t="shared" si="240"/>
        <v>0</v>
      </c>
      <c r="U114" s="11">
        <f t="shared" si="240"/>
        <v>0</v>
      </c>
      <c r="V114" s="11">
        <f t="shared" si="240"/>
        <v>0</v>
      </c>
      <c r="W114" s="11">
        <f t="shared" si="240"/>
        <v>0</v>
      </c>
      <c r="X114" s="11">
        <f t="shared" si="240"/>
        <v>0</v>
      </c>
      <c r="Y114" s="11">
        <f t="shared" si="240"/>
        <v>0</v>
      </c>
      <c r="Z114" s="11">
        <f t="shared" si="240"/>
        <v>0</v>
      </c>
      <c r="AA114" s="11">
        <f t="shared" si="240"/>
        <v>0</v>
      </c>
      <c r="AB114" s="11">
        <f t="shared" si="240"/>
        <v>0</v>
      </c>
      <c r="AC114" s="11">
        <f t="shared" si="240"/>
        <v>0</v>
      </c>
      <c r="AD114" s="11">
        <f t="shared" si="240"/>
        <v>0</v>
      </c>
      <c r="AE114" s="11">
        <f t="shared" si="240"/>
        <v>0</v>
      </c>
      <c r="AF114" s="11">
        <f t="shared" si="240"/>
        <v>0</v>
      </c>
      <c r="AG114" s="11">
        <f t="shared" si="240"/>
        <v>0</v>
      </c>
      <c r="AH114" s="11">
        <f t="shared" si="240"/>
        <v>0</v>
      </c>
      <c r="AI114" s="11">
        <f t="shared" si="240"/>
        <v>0</v>
      </c>
      <c r="AJ114" s="11">
        <f t="shared" si="240"/>
        <v>0</v>
      </c>
      <c r="AK114" s="11">
        <f t="shared" si="240"/>
        <v>0</v>
      </c>
      <c r="AL114" s="11">
        <f t="shared" si="240"/>
        <v>199819</v>
      </c>
    </row>
    <row r="115" spans="1:38" ht="12.75">
      <c r="A115" s="20">
        <v>21710</v>
      </c>
      <c r="B115" s="21" t="s">
        <v>45</v>
      </c>
      <c r="C115" s="37">
        <v>21710</v>
      </c>
      <c r="D115" s="87" t="s">
        <v>6</v>
      </c>
      <c r="E115" s="13">
        <v>199819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>
        <f>SUM(E115:AK115)</f>
        <v>199819</v>
      </c>
    </row>
    <row r="116" spans="1:38" s="9" customFormat="1" ht="12.75">
      <c r="A116" s="33" t="s">
        <v>46</v>
      </c>
      <c r="B116" s="34"/>
      <c r="C116" s="8" t="s">
        <v>8</v>
      </c>
      <c r="D116" s="82" t="s">
        <v>9</v>
      </c>
      <c r="E116" s="35">
        <f aca="true" t="shared" si="241" ref="E116:M116">SUM(E117,E126)</f>
        <v>199819</v>
      </c>
      <c r="F116" s="35">
        <f t="shared" si="241"/>
        <v>0</v>
      </c>
      <c r="G116" s="35">
        <f t="shared" si="241"/>
        <v>0</v>
      </c>
      <c r="H116" s="35">
        <f t="shared" si="241"/>
        <v>0</v>
      </c>
      <c r="I116" s="35">
        <f t="shared" si="241"/>
        <v>0</v>
      </c>
      <c r="J116" s="35">
        <f t="shared" si="241"/>
        <v>0</v>
      </c>
      <c r="K116" s="35">
        <f t="shared" si="241"/>
        <v>0</v>
      </c>
      <c r="L116" s="35">
        <f t="shared" si="241"/>
        <v>0</v>
      </c>
      <c r="M116" s="35">
        <f t="shared" si="241"/>
        <v>0</v>
      </c>
      <c r="N116" s="35">
        <f aca="true" t="shared" si="242" ref="N116:S116">SUM(N117,N126)</f>
        <v>0</v>
      </c>
      <c r="O116" s="35">
        <f t="shared" si="242"/>
        <v>0</v>
      </c>
      <c r="P116" s="35">
        <f t="shared" si="242"/>
        <v>0</v>
      </c>
      <c r="Q116" s="35">
        <f t="shared" si="242"/>
        <v>0</v>
      </c>
      <c r="R116" s="35">
        <f t="shared" si="242"/>
        <v>0</v>
      </c>
      <c r="S116" s="35">
        <f t="shared" si="242"/>
        <v>0</v>
      </c>
      <c r="T116" s="35">
        <f aca="true" t="shared" si="243" ref="T116:Y116">SUM(T117,T126)</f>
        <v>0</v>
      </c>
      <c r="U116" s="35">
        <f t="shared" si="243"/>
        <v>0</v>
      </c>
      <c r="V116" s="35">
        <f t="shared" si="243"/>
        <v>0</v>
      </c>
      <c r="W116" s="35">
        <f t="shared" si="243"/>
        <v>0</v>
      </c>
      <c r="X116" s="35">
        <f t="shared" si="243"/>
        <v>0</v>
      </c>
      <c r="Y116" s="35">
        <f t="shared" si="243"/>
        <v>0</v>
      </c>
      <c r="Z116" s="35">
        <f aca="true" t="shared" si="244" ref="Z116:AF116">SUM(Z117,Z126)</f>
        <v>0</v>
      </c>
      <c r="AA116" s="35">
        <f t="shared" si="244"/>
        <v>0</v>
      </c>
      <c r="AB116" s="35">
        <f t="shared" si="244"/>
        <v>0</v>
      </c>
      <c r="AC116" s="35">
        <f t="shared" si="244"/>
        <v>0</v>
      </c>
      <c r="AD116" s="35">
        <f t="shared" si="244"/>
        <v>0</v>
      </c>
      <c r="AE116" s="35">
        <f t="shared" si="244"/>
        <v>0</v>
      </c>
      <c r="AF116" s="35">
        <f t="shared" si="244"/>
        <v>0</v>
      </c>
      <c r="AG116" s="35">
        <f aca="true" t="shared" si="245" ref="AG116:AL116">SUM(AG117,AG126)</f>
        <v>0</v>
      </c>
      <c r="AH116" s="35">
        <f t="shared" si="245"/>
        <v>0</v>
      </c>
      <c r="AI116" s="35">
        <f t="shared" si="245"/>
        <v>0</v>
      </c>
      <c r="AJ116" s="35">
        <f t="shared" si="245"/>
        <v>0</v>
      </c>
      <c r="AK116" s="35">
        <f t="shared" si="245"/>
        <v>0</v>
      </c>
      <c r="AL116" s="35">
        <f t="shared" si="245"/>
        <v>199819</v>
      </c>
    </row>
    <row r="117" spans="1:40" ht="25.5">
      <c r="A117" s="18" t="s">
        <v>47</v>
      </c>
      <c r="B117" s="19" t="s">
        <v>48</v>
      </c>
      <c r="C117" s="10" t="s">
        <v>36</v>
      </c>
      <c r="D117" s="83" t="s">
        <v>10</v>
      </c>
      <c r="E117" s="11">
        <f>SUM(E118,E122)</f>
        <v>199819</v>
      </c>
      <c r="F117" s="11">
        <f>SUM(F118,F122)</f>
        <v>0</v>
      </c>
      <c r="G117" s="11">
        <f>SUM(G118,G122)</f>
        <v>0</v>
      </c>
      <c r="H117" s="11">
        <f>SUM(H118,H122)</f>
        <v>0</v>
      </c>
      <c r="I117" s="11">
        <f>SUM(I118,I122)</f>
        <v>0</v>
      </c>
      <c r="J117" s="11">
        <f aca="true" t="shared" si="246" ref="J117:Q117">SUM(J118,J122)</f>
        <v>0</v>
      </c>
      <c r="K117" s="11">
        <f t="shared" si="246"/>
        <v>0</v>
      </c>
      <c r="L117" s="11">
        <f t="shared" si="246"/>
        <v>0</v>
      </c>
      <c r="M117" s="11">
        <f t="shared" si="246"/>
        <v>-10000</v>
      </c>
      <c r="N117" s="11">
        <f t="shared" si="246"/>
        <v>0</v>
      </c>
      <c r="O117" s="11">
        <f t="shared" si="246"/>
        <v>0</v>
      </c>
      <c r="P117" s="11">
        <f t="shared" si="246"/>
        <v>0</v>
      </c>
      <c r="Q117" s="11">
        <f t="shared" si="246"/>
        <v>0</v>
      </c>
      <c r="R117" s="11">
        <f>SUM(R118,R122)</f>
        <v>0</v>
      </c>
      <c r="S117" s="11">
        <f>SUM(S118,S122)</f>
        <v>0</v>
      </c>
      <c r="T117" s="11">
        <f>SUM(T118,T122)</f>
        <v>0</v>
      </c>
      <c r="U117" s="11">
        <f>SUM(U118,U122)</f>
        <v>0</v>
      </c>
      <c r="V117" s="11">
        <f>SUM(V118,V122)</f>
        <v>0</v>
      </c>
      <c r="W117" s="11">
        <f aca="true" t="shared" si="247" ref="W117:AC117">SUM(W118,W122)</f>
        <v>0</v>
      </c>
      <c r="X117" s="11">
        <f t="shared" si="247"/>
        <v>0</v>
      </c>
      <c r="Y117" s="11">
        <f t="shared" si="247"/>
        <v>0</v>
      </c>
      <c r="Z117" s="11">
        <f t="shared" si="247"/>
        <v>0</v>
      </c>
      <c r="AA117" s="11">
        <f t="shared" si="247"/>
        <v>0</v>
      </c>
      <c r="AB117" s="11">
        <f t="shared" si="247"/>
        <v>0</v>
      </c>
      <c r="AC117" s="11">
        <f t="shared" si="247"/>
        <v>0</v>
      </c>
      <c r="AD117" s="11">
        <f aca="true" t="shared" si="248" ref="AD117:AL117">SUM(AD118,AD122)</f>
        <v>0</v>
      </c>
      <c r="AE117" s="11">
        <f t="shared" si="248"/>
        <v>0</v>
      </c>
      <c r="AF117" s="11">
        <f t="shared" si="248"/>
        <v>0</v>
      </c>
      <c r="AG117" s="11">
        <f t="shared" si="248"/>
        <v>0</v>
      </c>
      <c r="AH117" s="11">
        <f>SUM(AH118,AH122)</f>
        <v>0</v>
      </c>
      <c r="AI117" s="11">
        <f>SUM(AI118,AI122)</f>
        <v>0</v>
      </c>
      <c r="AJ117" s="11">
        <f>SUM(AJ118,AJ122)</f>
        <v>0</v>
      </c>
      <c r="AK117" s="11">
        <f>SUM(AK118,AK122)</f>
        <v>0</v>
      </c>
      <c r="AL117" s="11">
        <f t="shared" si="248"/>
        <v>189819</v>
      </c>
      <c r="AM117" s="9"/>
      <c r="AN117" s="9"/>
    </row>
    <row r="118" spans="1:38" s="9" customFormat="1" ht="12.75">
      <c r="A118" s="18" t="s">
        <v>49</v>
      </c>
      <c r="B118" s="19" t="s">
        <v>50</v>
      </c>
      <c r="C118" s="10" t="s">
        <v>11</v>
      </c>
      <c r="D118" s="83" t="s">
        <v>12</v>
      </c>
      <c r="E118" s="11">
        <f>SUM(E119,E121)</f>
        <v>158449</v>
      </c>
      <c r="F118" s="11">
        <f>SUM(F119,F121)</f>
        <v>0</v>
      </c>
      <c r="G118" s="11">
        <f>SUM(G119,G121)</f>
        <v>0</v>
      </c>
      <c r="H118" s="11">
        <f>SUM(H119,H121)</f>
        <v>0</v>
      </c>
      <c r="I118" s="11">
        <f>SUM(I119,I121)</f>
        <v>0</v>
      </c>
      <c r="J118" s="11">
        <f aca="true" t="shared" si="249" ref="J118:Q118">SUM(J119,J121)</f>
        <v>0</v>
      </c>
      <c r="K118" s="11">
        <f t="shared" si="249"/>
        <v>0</v>
      </c>
      <c r="L118" s="11">
        <f t="shared" si="249"/>
        <v>0</v>
      </c>
      <c r="M118" s="11">
        <f t="shared" si="249"/>
        <v>0</v>
      </c>
      <c r="N118" s="11">
        <f t="shared" si="249"/>
        <v>0</v>
      </c>
      <c r="O118" s="11">
        <f t="shared" si="249"/>
        <v>0</v>
      </c>
      <c r="P118" s="11">
        <f t="shared" si="249"/>
        <v>0</v>
      </c>
      <c r="Q118" s="11">
        <f t="shared" si="249"/>
        <v>0</v>
      </c>
      <c r="R118" s="11">
        <f>SUM(R119,R121)</f>
        <v>0</v>
      </c>
      <c r="S118" s="11">
        <f>SUM(S119,S121)</f>
        <v>0</v>
      </c>
      <c r="T118" s="11">
        <f>SUM(T119,T121)</f>
        <v>0</v>
      </c>
      <c r="U118" s="11">
        <f>SUM(U119,U121)</f>
        <v>0</v>
      </c>
      <c r="V118" s="11">
        <f>SUM(V119,V121)</f>
        <v>0</v>
      </c>
      <c r="W118" s="11">
        <f aca="true" t="shared" si="250" ref="W118:AC118">SUM(W119,W121)</f>
        <v>0</v>
      </c>
      <c r="X118" s="11">
        <f t="shared" si="250"/>
        <v>0</v>
      </c>
      <c r="Y118" s="11">
        <f t="shared" si="250"/>
        <v>0</v>
      </c>
      <c r="Z118" s="11">
        <f t="shared" si="250"/>
        <v>0</v>
      </c>
      <c r="AA118" s="11">
        <f t="shared" si="250"/>
        <v>0</v>
      </c>
      <c r="AB118" s="11">
        <f t="shared" si="250"/>
        <v>0</v>
      </c>
      <c r="AC118" s="11">
        <f t="shared" si="250"/>
        <v>0</v>
      </c>
      <c r="AD118" s="11">
        <f aca="true" t="shared" si="251" ref="AD118:AL118">SUM(AD119,AD121)</f>
        <v>0</v>
      </c>
      <c r="AE118" s="11">
        <f t="shared" si="251"/>
        <v>0</v>
      </c>
      <c r="AF118" s="11">
        <f t="shared" si="251"/>
        <v>0</v>
      </c>
      <c r="AG118" s="11">
        <f t="shared" si="251"/>
        <v>0</v>
      </c>
      <c r="AH118" s="11">
        <f>SUM(AH119,AH121)</f>
        <v>0</v>
      </c>
      <c r="AI118" s="11">
        <f>SUM(AI119,AI121)</f>
        <v>0</v>
      </c>
      <c r="AJ118" s="11">
        <f>SUM(AJ119,AJ121)</f>
        <v>0</v>
      </c>
      <c r="AK118" s="11">
        <f>SUM(AK119,AK121)</f>
        <v>0</v>
      </c>
      <c r="AL118" s="11">
        <f t="shared" si="251"/>
        <v>158449</v>
      </c>
    </row>
    <row r="119" spans="1:38" s="9" customFormat="1" ht="12.75">
      <c r="A119" s="38">
        <v>1000</v>
      </c>
      <c r="B119" s="21" t="s">
        <v>50</v>
      </c>
      <c r="C119" s="15">
        <v>1000</v>
      </c>
      <c r="D119" s="87" t="s">
        <v>13</v>
      </c>
      <c r="E119" s="13">
        <v>33577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>
        <f>SUM(E119:AK119)</f>
        <v>33577</v>
      </c>
    </row>
    <row r="120" spans="1:40" ht="12.75">
      <c r="A120" s="21">
        <v>1100</v>
      </c>
      <c r="B120" s="21" t="s">
        <v>50</v>
      </c>
      <c r="C120" s="27">
        <v>1100</v>
      </c>
      <c r="D120" s="87" t="s">
        <v>14</v>
      </c>
      <c r="E120" s="13">
        <v>27168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>
        <f>SUM(E120:AK120)</f>
        <v>27168</v>
      </c>
      <c r="AM120" s="9"/>
      <c r="AN120" s="9"/>
    </row>
    <row r="121" spans="1:38" s="9" customFormat="1" ht="12.75">
      <c r="A121" s="38">
        <v>2000</v>
      </c>
      <c r="B121" s="21" t="s">
        <v>50</v>
      </c>
      <c r="C121" s="15">
        <v>2000</v>
      </c>
      <c r="D121" s="87" t="s">
        <v>15</v>
      </c>
      <c r="E121" s="13">
        <v>124872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>
        <f>SUM(E121:AK121)</f>
        <v>124872</v>
      </c>
    </row>
    <row r="122" spans="1:38" s="9" customFormat="1" ht="12.75">
      <c r="A122" s="28" t="s">
        <v>55</v>
      </c>
      <c r="B122" s="19" t="s">
        <v>56</v>
      </c>
      <c r="C122" s="14" t="s">
        <v>22</v>
      </c>
      <c r="D122" s="83" t="s">
        <v>23</v>
      </c>
      <c r="E122" s="11">
        <f aca="true" t="shared" si="252" ref="E122:AL122">SUM(E123)</f>
        <v>41370</v>
      </c>
      <c r="F122" s="11">
        <f t="shared" si="252"/>
        <v>0</v>
      </c>
      <c r="G122" s="11">
        <f t="shared" si="252"/>
        <v>0</v>
      </c>
      <c r="H122" s="11">
        <f t="shared" si="252"/>
        <v>0</v>
      </c>
      <c r="I122" s="11">
        <f t="shared" si="252"/>
        <v>0</v>
      </c>
      <c r="J122" s="11">
        <f t="shared" si="252"/>
        <v>0</v>
      </c>
      <c r="K122" s="11">
        <f t="shared" si="252"/>
        <v>0</v>
      </c>
      <c r="L122" s="11">
        <f t="shared" si="252"/>
        <v>0</v>
      </c>
      <c r="M122" s="11">
        <f t="shared" si="252"/>
        <v>-10000</v>
      </c>
      <c r="N122" s="11">
        <f t="shared" si="252"/>
        <v>0</v>
      </c>
      <c r="O122" s="11">
        <f t="shared" si="252"/>
        <v>0</v>
      </c>
      <c r="P122" s="11">
        <f t="shared" si="252"/>
        <v>0</v>
      </c>
      <c r="Q122" s="11">
        <f t="shared" si="252"/>
        <v>0</v>
      </c>
      <c r="R122" s="11">
        <f t="shared" si="252"/>
        <v>0</v>
      </c>
      <c r="S122" s="11">
        <f t="shared" si="252"/>
        <v>0</v>
      </c>
      <c r="T122" s="11">
        <f t="shared" si="252"/>
        <v>0</v>
      </c>
      <c r="U122" s="11">
        <f t="shared" si="252"/>
        <v>0</v>
      </c>
      <c r="V122" s="11">
        <f t="shared" si="252"/>
        <v>0</v>
      </c>
      <c r="W122" s="11">
        <f t="shared" si="252"/>
        <v>0</v>
      </c>
      <c r="X122" s="11">
        <f t="shared" si="252"/>
        <v>0</v>
      </c>
      <c r="Y122" s="11">
        <f t="shared" si="252"/>
        <v>0</v>
      </c>
      <c r="Z122" s="11">
        <f t="shared" si="252"/>
        <v>0</v>
      </c>
      <c r="AA122" s="11">
        <f t="shared" si="252"/>
        <v>0</v>
      </c>
      <c r="AB122" s="11">
        <f t="shared" si="252"/>
        <v>0</v>
      </c>
      <c r="AC122" s="11">
        <f t="shared" si="252"/>
        <v>0</v>
      </c>
      <c r="AD122" s="11">
        <f t="shared" si="252"/>
        <v>0</v>
      </c>
      <c r="AE122" s="11">
        <f t="shared" si="252"/>
        <v>0</v>
      </c>
      <c r="AF122" s="11">
        <f t="shared" si="252"/>
        <v>0</v>
      </c>
      <c r="AG122" s="11">
        <f t="shared" si="252"/>
        <v>0</v>
      </c>
      <c r="AH122" s="11">
        <f t="shared" si="252"/>
        <v>0</v>
      </c>
      <c r="AI122" s="11">
        <f t="shared" si="252"/>
        <v>0</v>
      </c>
      <c r="AJ122" s="11">
        <f t="shared" si="252"/>
        <v>0</v>
      </c>
      <c r="AK122" s="11">
        <f t="shared" si="252"/>
        <v>0</v>
      </c>
      <c r="AL122" s="11">
        <f t="shared" si="252"/>
        <v>31370</v>
      </c>
    </row>
    <row r="123" spans="1:38" s="9" customFormat="1" ht="12.75">
      <c r="A123" s="38">
        <v>7300</v>
      </c>
      <c r="B123" s="21" t="s">
        <v>56</v>
      </c>
      <c r="C123" s="15">
        <v>7100</v>
      </c>
      <c r="D123" s="88" t="s">
        <v>131</v>
      </c>
      <c r="E123" s="13">
        <f aca="true" t="shared" si="253" ref="E123:AL124">SUM(E124)</f>
        <v>41370</v>
      </c>
      <c r="F123" s="13">
        <f t="shared" si="253"/>
        <v>0</v>
      </c>
      <c r="G123" s="13">
        <f t="shared" si="253"/>
        <v>0</v>
      </c>
      <c r="H123" s="13">
        <f t="shared" si="253"/>
        <v>0</v>
      </c>
      <c r="I123" s="13">
        <f t="shared" si="253"/>
        <v>0</v>
      </c>
      <c r="J123" s="13">
        <f t="shared" si="253"/>
        <v>0</v>
      </c>
      <c r="K123" s="13">
        <f t="shared" si="253"/>
        <v>0</v>
      </c>
      <c r="L123" s="13">
        <f t="shared" si="253"/>
        <v>0</v>
      </c>
      <c r="M123" s="13">
        <f t="shared" si="253"/>
        <v>-10000</v>
      </c>
      <c r="N123" s="13">
        <f t="shared" si="253"/>
        <v>0</v>
      </c>
      <c r="O123" s="13">
        <f t="shared" si="253"/>
        <v>0</v>
      </c>
      <c r="P123" s="13">
        <f t="shared" si="253"/>
        <v>0</v>
      </c>
      <c r="Q123" s="13">
        <f t="shared" si="253"/>
        <v>0</v>
      </c>
      <c r="R123" s="13">
        <f t="shared" si="253"/>
        <v>0</v>
      </c>
      <c r="S123" s="13">
        <f t="shared" si="253"/>
        <v>0</v>
      </c>
      <c r="T123" s="13">
        <f t="shared" si="253"/>
        <v>0</v>
      </c>
      <c r="U123" s="13">
        <f t="shared" si="253"/>
        <v>0</v>
      </c>
      <c r="V123" s="13">
        <f t="shared" si="253"/>
        <v>0</v>
      </c>
      <c r="W123" s="13">
        <f t="shared" si="253"/>
        <v>0</v>
      </c>
      <c r="X123" s="13">
        <f t="shared" si="253"/>
        <v>0</v>
      </c>
      <c r="Y123" s="13">
        <f t="shared" si="253"/>
        <v>0</v>
      </c>
      <c r="Z123" s="13">
        <f t="shared" si="253"/>
        <v>0</v>
      </c>
      <c r="AA123" s="13">
        <f t="shared" si="253"/>
        <v>0</v>
      </c>
      <c r="AB123" s="13">
        <f t="shared" si="253"/>
        <v>0</v>
      </c>
      <c r="AC123" s="13">
        <f t="shared" si="253"/>
        <v>0</v>
      </c>
      <c r="AD123" s="13">
        <f t="shared" si="253"/>
        <v>0</v>
      </c>
      <c r="AE123" s="13">
        <f t="shared" si="253"/>
        <v>0</v>
      </c>
      <c r="AF123" s="13">
        <f t="shared" si="253"/>
        <v>0</v>
      </c>
      <c r="AG123" s="13">
        <f t="shared" si="253"/>
        <v>0</v>
      </c>
      <c r="AH123" s="13">
        <f t="shared" si="253"/>
        <v>0</v>
      </c>
      <c r="AI123" s="13">
        <f t="shared" si="253"/>
        <v>0</v>
      </c>
      <c r="AJ123" s="13">
        <f t="shared" si="253"/>
        <v>0</v>
      </c>
      <c r="AK123" s="13">
        <f t="shared" si="253"/>
        <v>0</v>
      </c>
      <c r="AL123" s="13">
        <f t="shared" si="253"/>
        <v>31370</v>
      </c>
    </row>
    <row r="124" spans="1:38" ht="25.5">
      <c r="A124" s="21">
        <v>7310</v>
      </c>
      <c r="B124" s="21" t="s">
        <v>56</v>
      </c>
      <c r="C124" s="27">
        <v>7130</v>
      </c>
      <c r="D124" s="88" t="s">
        <v>100</v>
      </c>
      <c r="E124" s="13">
        <f>SUM(E125)</f>
        <v>41370</v>
      </c>
      <c r="F124" s="13">
        <f t="shared" si="253"/>
        <v>0</v>
      </c>
      <c r="G124" s="13">
        <f t="shared" si="253"/>
        <v>0</v>
      </c>
      <c r="H124" s="13">
        <f t="shared" si="253"/>
        <v>0</v>
      </c>
      <c r="I124" s="13">
        <f t="shared" si="253"/>
        <v>0</v>
      </c>
      <c r="J124" s="13">
        <f t="shared" si="253"/>
        <v>0</v>
      </c>
      <c r="K124" s="13">
        <f t="shared" si="253"/>
        <v>0</v>
      </c>
      <c r="L124" s="13">
        <f t="shared" si="253"/>
        <v>0</v>
      </c>
      <c r="M124" s="13">
        <f t="shared" si="253"/>
        <v>-10000</v>
      </c>
      <c r="N124" s="13">
        <f t="shared" si="253"/>
        <v>0</v>
      </c>
      <c r="O124" s="13">
        <f t="shared" si="253"/>
        <v>0</v>
      </c>
      <c r="P124" s="13">
        <f t="shared" si="253"/>
        <v>0</v>
      </c>
      <c r="Q124" s="13">
        <f t="shared" si="253"/>
        <v>0</v>
      </c>
      <c r="R124" s="13">
        <f t="shared" si="253"/>
        <v>0</v>
      </c>
      <c r="S124" s="13">
        <f t="shared" si="253"/>
        <v>0</v>
      </c>
      <c r="T124" s="13">
        <f t="shared" si="253"/>
        <v>0</v>
      </c>
      <c r="U124" s="13">
        <f t="shared" si="253"/>
        <v>0</v>
      </c>
      <c r="V124" s="13">
        <f t="shared" si="253"/>
        <v>0</v>
      </c>
      <c r="W124" s="13">
        <f t="shared" si="253"/>
        <v>0</v>
      </c>
      <c r="X124" s="13">
        <f t="shared" si="253"/>
        <v>0</v>
      </c>
      <c r="Y124" s="13">
        <f t="shared" si="253"/>
        <v>0</v>
      </c>
      <c r="Z124" s="13">
        <f t="shared" si="253"/>
        <v>0</v>
      </c>
      <c r="AA124" s="13">
        <f t="shared" si="253"/>
        <v>0</v>
      </c>
      <c r="AB124" s="13">
        <f t="shared" si="253"/>
        <v>0</v>
      </c>
      <c r="AC124" s="13">
        <f t="shared" si="253"/>
        <v>0</v>
      </c>
      <c r="AD124" s="13">
        <f t="shared" si="253"/>
        <v>0</v>
      </c>
      <c r="AE124" s="13">
        <f t="shared" si="253"/>
        <v>0</v>
      </c>
      <c r="AF124" s="13">
        <f t="shared" si="253"/>
        <v>0</v>
      </c>
      <c r="AG124" s="13">
        <f t="shared" si="253"/>
        <v>0</v>
      </c>
      <c r="AH124" s="13">
        <f t="shared" si="253"/>
        <v>0</v>
      </c>
      <c r="AI124" s="13">
        <f t="shared" si="253"/>
        <v>0</v>
      </c>
      <c r="AJ124" s="13">
        <f t="shared" si="253"/>
        <v>0</v>
      </c>
      <c r="AK124" s="13">
        <f t="shared" si="253"/>
        <v>0</v>
      </c>
      <c r="AL124" s="13">
        <f t="shared" si="253"/>
        <v>31370</v>
      </c>
    </row>
    <row r="125" spans="1:38" s="9" customFormat="1" ht="25.5">
      <c r="A125" s="66">
        <v>7131</v>
      </c>
      <c r="B125" s="21" t="s">
        <v>56</v>
      </c>
      <c r="C125" s="37">
        <v>7131</v>
      </c>
      <c r="D125" s="88" t="s">
        <v>129</v>
      </c>
      <c r="E125" s="13">
        <v>41370</v>
      </c>
      <c r="F125" s="13"/>
      <c r="G125" s="13"/>
      <c r="H125" s="13"/>
      <c r="I125" s="13"/>
      <c r="J125" s="13"/>
      <c r="K125" s="13"/>
      <c r="L125" s="13"/>
      <c r="M125" s="13">
        <v>-10000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>
        <f>SUM(E125:AK125)</f>
        <v>31370</v>
      </c>
    </row>
    <row r="126" spans="1:38" s="9" customFormat="1" ht="12.75">
      <c r="A126" s="28" t="s">
        <v>61</v>
      </c>
      <c r="B126" s="19" t="s">
        <v>62</v>
      </c>
      <c r="C126" s="14" t="s">
        <v>24</v>
      </c>
      <c r="D126" s="83" t="s">
        <v>25</v>
      </c>
      <c r="E126" s="11">
        <f>SUM(E127)</f>
        <v>0</v>
      </c>
      <c r="F126" s="11">
        <f aca="true" t="shared" si="254" ref="F126:AL126">SUM(F127)</f>
        <v>0</v>
      </c>
      <c r="G126" s="11">
        <f t="shared" si="254"/>
        <v>0</v>
      </c>
      <c r="H126" s="11">
        <f t="shared" si="254"/>
        <v>0</v>
      </c>
      <c r="I126" s="11">
        <f t="shared" si="254"/>
        <v>0</v>
      </c>
      <c r="J126" s="11">
        <f t="shared" si="254"/>
        <v>0</v>
      </c>
      <c r="K126" s="11">
        <f t="shared" si="254"/>
        <v>0</v>
      </c>
      <c r="L126" s="11">
        <f t="shared" si="254"/>
        <v>0</v>
      </c>
      <c r="M126" s="11">
        <f t="shared" si="254"/>
        <v>10000</v>
      </c>
      <c r="N126" s="11">
        <f t="shared" si="254"/>
        <v>0</v>
      </c>
      <c r="O126" s="11">
        <f t="shared" si="254"/>
        <v>0</v>
      </c>
      <c r="P126" s="11">
        <f t="shared" si="254"/>
        <v>0</v>
      </c>
      <c r="Q126" s="11">
        <f t="shared" si="254"/>
        <v>0</v>
      </c>
      <c r="R126" s="11">
        <f t="shared" si="254"/>
        <v>0</v>
      </c>
      <c r="S126" s="11">
        <f t="shared" si="254"/>
        <v>0</v>
      </c>
      <c r="T126" s="11">
        <f t="shared" si="254"/>
        <v>0</v>
      </c>
      <c r="U126" s="11">
        <f t="shared" si="254"/>
        <v>0</v>
      </c>
      <c r="V126" s="11">
        <f t="shared" si="254"/>
        <v>0</v>
      </c>
      <c r="W126" s="11">
        <f t="shared" si="254"/>
        <v>0</v>
      </c>
      <c r="X126" s="11">
        <f t="shared" si="254"/>
        <v>0</v>
      </c>
      <c r="Y126" s="11">
        <f t="shared" si="254"/>
        <v>0</v>
      </c>
      <c r="Z126" s="11">
        <f t="shared" si="254"/>
        <v>0</v>
      </c>
      <c r="AA126" s="11">
        <f t="shared" si="254"/>
        <v>0</v>
      </c>
      <c r="AB126" s="11">
        <f t="shared" si="254"/>
        <v>0</v>
      </c>
      <c r="AC126" s="11">
        <f t="shared" si="254"/>
        <v>0</v>
      </c>
      <c r="AD126" s="11">
        <f t="shared" si="254"/>
        <v>0</v>
      </c>
      <c r="AE126" s="11">
        <f t="shared" si="254"/>
        <v>0</v>
      </c>
      <c r="AF126" s="11">
        <f t="shared" si="254"/>
        <v>0</v>
      </c>
      <c r="AG126" s="11">
        <f t="shared" si="254"/>
        <v>0</v>
      </c>
      <c r="AH126" s="11">
        <f t="shared" si="254"/>
        <v>0</v>
      </c>
      <c r="AI126" s="11">
        <f t="shared" si="254"/>
        <v>0</v>
      </c>
      <c r="AJ126" s="11">
        <f t="shared" si="254"/>
        <v>0</v>
      </c>
      <c r="AK126" s="11">
        <f t="shared" si="254"/>
        <v>0</v>
      </c>
      <c r="AL126" s="11">
        <f t="shared" si="254"/>
        <v>10000</v>
      </c>
    </row>
    <row r="127" spans="1:38" s="9" customFormat="1" ht="12.75">
      <c r="A127" s="28" t="s">
        <v>65</v>
      </c>
      <c r="B127" s="19" t="s">
        <v>66</v>
      </c>
      <c r="C127" s="14">
        <v>9000</v>
      </c>
      <c r="D127" s="83" t="s">
        <v>27</v>
      </c>
      <c r="E127" s="11">
        <f>SUM(E128)</f>
        <v>0</v>
      </c>
      <c r="F127" s="11">
        <f aca="true" t="shared" si="255" ref="F127:AL129">SUM(F128)</f>
        <v>0</v>
      </c>
      <c r="G127" s="11">
        <f t="shared" si="255"/>
        <v>0</v>
      </c>
      <c r="H127" s="11">
        <f t="shared" si="255"/>
        <v>0</v>
      </c>
      <c r="I127" s="11">
        <f t="shared" si="255"/>
        <v>0</v>
      </c>
      <c r="J127" s="11">
        <f t="shared" si="255"/>
        <v>0</v>
      </c>
      <c r="K127" s="11">
        <f t="shared" si="255"/>
        <v>0</v>
      </c>
      <c r="L127" s="11">
        <f t="shared" si="255"/>
        <v>0</v>
      </c>
      <c r="M127" s="11">
        <f t="shared" si="255"/>
        <v>10000</v>
      </c>
      <c r="N127" s="11">
        <f t="shared" si="255"/>
        <v>0</v>
      </c>
      <c r="O127" s="11">
        <f t="shared" si="255"/>
        <v>0</v>
      </c>
      <c r="P127" s="11">
        <f t="shared" si="255"/>
        <v>0</v>
      </c>
      <c r="Q127" s="11">
        <f t="shared" si="255"/>
        <v>0</v>
      </c>
      <c r="R127" s="11">
        <f t="shared" si="255"/>
        <v>0</v>
      </c>
      <c r="S127" s="11">
        <f t="shared" si="255"/>
        <v>0</v>
      </c>
      <c r="T127" s="11">
        <f t="shared" si="255"/>
        <v>0</v>
      </c>
      <c r="U127" s="11">
        <f t="shared" si="255"/>
        <v>0</v>
      </c>
      <c r="V127" s="11">
        <f t="shared" si="255"/>
        <v>0</v>
      </c>
      <c r="W127" s="11">
        <f t="shared" si="255"/>
        <v>0</v>
      </c>
      <c r="X127" s="11">
        <f t="shared" si="255"/>
        <v>0</v>
      </c>
      <c r="Y127" s="11">
        <f t="shared" si="255"/>
        <v>0</v>
      </c>
      <c r="Z127" s="11">
        <f t="shared" si="255"/>
        <v>0</v>
      </c>
      <c r="AA127" s="11">
        <f t="shared" si="255"/>
        <v>0</v>
      </c>
      <c r="AB127" s="11">
        <f t="shared" si="255"/>
        <v>0</v>
      </c>
      <c r="AC127" s="11">
        <f t="shared" si="255"/>
        <v>0</v>
      </c>
      <c r="AD127" s="11">
        <f t="shared" si="255"/>
        <v>0</v>
      </c>
      <c r="AE127" s="11">
        <f t="shared" si="255"/>
        <v>0</v>
      </c>
      <c r="AF127" s="11">
        <f t="shared" si="255"/>
        <v>0</v>
      </c>
      <c r="AG127" s="11">
        <f t="shared" si="255"/>
        <v>0</v>
      </c>
      <c r="AH127" s="11">
        <f t="shared" si="255"/>
        <v>0</v>
      </c>
      <c r="AI127" s="11">
        <f t="shared" si="255"/>
        <v>0</v>
      </c>
      <c r="AJ127" s="11">
        <f t="shared" si="255"/>
        <v>0</v>
      </c>
      <c r="AK127" s="11">
        <f t="shared" si="255"/>
        <v>0</v>
      </c>
      <c r="AL127" s="11">
        <f t="shared" si="255"/>
        <v>10000</v>
      </c>
    </row>
    <row r="128" spans="1:38" s="9" customFormat="1" ht="12.75">
      <c r="A128" s="38" t="s">
        <v>151</v>
      </c>
      <c r="B128" s="21" t="s">
        <v>66</v>
      </c>
      <c r="C128" s="15">
        <v>9100</v>
      </c>
      <c r="D128" s="88" t="s">
        <v>152</v>
      </c>
      <c r="E128" s="13">
        <f>SUM(E129)</f>
        <v>0</v>
      </c>
      <c r="F128" s="13">
        <f t="shared" si="255"/>
        <v>0</v>
      </c>
      <c r="G128" s="13">
        <f t="shared" si="255"/>
        <v>0</v>
      </c>
      <c r="H128" s="13">
        <f t="shared" si="255"/>
        <v>0</v>
      </c>
      <c r="I128" s="13">
        <f t="shared" si="255"/>
        <v>0</v>
      </c>
      <c r="J128" s="13">
        <f t="shared" si="255"/>
        <v>0</v>
      </c>
      <c r="K128" s="13">
        <f t="shared" si="255"/>
        <v>0</v>
      </c>
      <c r="L128" s="13">
        <f t="shared" si="255"/>
        <v>0</v>
      </c>
      <c r="M128" s="13">
        <f t="shared" si="255"/>
        <v>10000</v>
      </c>
      <c r="N128" s="13">
        <f t="shared" si="255"/>
        <v>0</v>
      </c>
      <c r="O128" s="13">
        <f t="shared" si="255"/>
        <v>0</v>
      </c>
      <c r="P128" s="13">
        <f t="shared" si="255"/>
        <v>0</v>
      </c>
      <c r="Q128" s="13">
        <f t="shared" si="255"/>
        <v>0</v>
      </c>
      <c r="R128" s="13">
        <f t="shared" si="255"/>
        <v>0</v>
      </c>
      <c r="S128" s="13">
        <f t="shared" si="255"/>
        <v>0</v>
      </c>
      <c r="T128" s="13">
        <f t="shared" si="255"/>
        <v>0</v>
      </c>
      <c r="U128" s="13">
        <f t="shared" si="255"/>
        <v>0</v>
      </c>
      <c r="V128" s="13">
        <f t="shared" si="255"/>
        <v>0</v>
      </c>
      <c r="W128" s="13">
        <f t="shared" si="255"/>
        <v>0</v>
      </c>
      <c r="X128" s="13">
        <f t="shared" si="255"/>
        <v>0</v>
      </c>
      <c r="Y128" s="13">
        <f t="shared" si="255"/>
        <v>0</v>
      </c>
      <c r="Z128" s="13">
        <f t="shared" si="255"/>
        <v>0</v>
      </c>
      <c r="AA128" s="13">
        <f t="shared" si="255"/>
        <v>0</v>
      </c>
      <c r="AB128" s="13">
        <f t="shared" si="255"/>
        <v>0</v>
      </c>
      <c r="AC128" s="13">
        <f t="shared" si="255"/>
        <v>0</v>
      </c>
      <c r="AD128" s="13">
        <f t="shared" si="255"/>
        <v>0</v>
      </c>
      <c r="AE128" s="13">
        <f t="shared" si="255"/>
        <v>0</v>
      </c>
      <c r="AF128" s="13">
        <f t="shared" si="255"/>
        <v>0</v>
      </c>
      <c r="AG128" s="13">
        <f t="shared" si="255"/>
        <v>0</v>
      </c>
      <c r="AH128" s="13">
        <f t="shared" si="255"/>
        <v>0</v>
      </c>
      <c r="AI128" s="13">
        <f t="shared" si="255"/>
        <v>0</v>
      </c>
      <c r="AJ128" s="13">
        <f t="shared" si="255"/>
        <v>0</v>
      </c>
      <c r="AK128" s="13">
        <f t="shared" si="255"/>
        <v>0</v>
      </c>
      <c r="AL128" s="13">
        <f t="shared" si="255"/>
        <v>10000</v>
      </c>
    </row>
    <row r="129" spans="1:38" s="9" customFormat="1" ht="12.75">
      <c r="A129" s="21">
        <v>9140</v>
      </c>
      <c r="B129" s="21" t="s">
        <v>66</v>
      </c>
      <c r="C129" s="27">
        <v>9140</v>
      </c>
      <c r="D129" s="88" t="s">
        <v>153</v>
      </c>
      <c r="E129" s="13">
        <f>SUM(E130)</f>
        <v>0</v>
      </c>
      <c r="F129" s="13">
        <f t="shared" si="255"/>
        <v>0</v>
      </c>
      <c r="G129" s="13">
        <f t="shared" si="255"/>
        <v>0</v>
      </c>
      <c r="H129" s="13">
        <f t="shared" si="255"/>
        <v>0</v>
      </c>
      <c r="I129" s="13">
        <f t="shared" si="255"/>
        <v>0</v>
      </c>
      <c r="J129" s="13">
        <f t="shared" si="255"/>
        <v>0</v>
      </c>
      <c r="K129" s="13">
        <f t="shared" si="255"/>
        <v>0</v>
      </c>
      <c r="L129" s="13">
        <f t="shared" si="255"/>
        <v>0</v>
      </c>
      <c r="M129" s="13">
        <f t="shared" si="255"/>
        <v>10000</v>
      </c>
      <c r="N129" s="13">
        <f t="shared" si="255"/>
        <v>0</v>
      </c>
      <c r="O129" s="13">
        <f t="shared" si="255"/>
        <v>0</v>
      </c>
      <c r="P129" s="13">
        <f t="shared" si="255"/>
        <v>0</v>
      </c>
      <c r="Q129" s="13">
        <f t="shared" si="255"/>
        <v>0</v>
      </c>
      <c r="R129" s="13">
        <f t="shared" si="255"/>
        <v>0</v>
      </c>
      <c r="S129" s="13">
        <f t="shared" si="255"/>
        <v>0</v>
      </c>
      <c r="T129" s="13">
        <f t="shared" si="255"/>
        <v>0</v>
      </c>
      <c r="U129" s="13">
        <f t="shared" si="255"/>
        <v>0</v>
      </c>
      <c r="V129" s="13">
        <f t="shared" si="255"/>
        <v>0</v>
      </c>
      <c r="W129" s="13">
        <f t="shared" si="255"/>
        <v>0</v>
      </c>
      <c r="X129" s="13">
        <f t="shared" si="255"/>
        <v>0</v>
      </c>
      <c r="Y129" s="13">
        <f t="shared" si="255"/>
        <v>0</v>
      </c>
      <c r="Z129" s="13">
        <f t="shared" si="255"/>
        <v>0</v>
      </c>
      <c r="AA129" s="13">
        <f t="shared" si="255"/>
        <v>0</v>
      </c>
      <c r="AB129" s="13">
        <f t="shared" si="255"/>
        <v>0</v>
      </c>
      <c r="AC129" s="13">
        <f t="shared" si="255"/>
        <v>0</v>
      </c>
      <c r="AD129" s="13">
        <f t="shared" si="255"/>
        <v>0</v>
      </c>
      <c r="AE129" s="13">
        <f t="shared" si="255"/>
        <v>0</v>
      </c>
      <c r="AF129" s="13">
        <f t="shared" si="255"/>
        <v>0</v>
      </c>
      <c r="AG129" s="13">
        <f t="shared" si="255"/>
        <v>0</v>
      </c>
      <c r="AH129" s="13">
        <f t="shared" si="255"/>
        <v>0</v>
      </c>
      <c r="AI129" s="13">
        <f t="shared" si="255"/>
        <v>0</v>
      </c>
      <c r="AJ129" s="13">
        <f t="shared" si="255"/>
        <v>0</v>
      </c>
      <c r="AK129" s="13">
        <f t="shared" si="255"/>
        <v>0</v>
      </c>
      <c r="AL129" s="13">
        <f t="shared" si="255"/>
        <v>10000</v>
      </c>
    </row>
    <row r="130" spans="1:38" s="9" customFormat="1" ht="25.5">
      <c r="A130" s="21">
        <v>9141</v>
      </c>
      <c r="B130" s="21" t="s">
        <v>66</v>
      </c>
      <c r="C130" s="27">
        <v>9141</v>
      </c>
      <c r="D130" s="88" t="s">
        <v>154</v>
      </c>
      <c r="E130" s="13"/>
      <c r="F130" s="13"/>
      <c r="G130" s="13"/>
      <c r="H130" s="13"/>
      <c r="I130" s="13"/>
      <c r="J130" s="13"/>
      <c r="K130" s="13"/>
      <c r="L130" s="13"/>
      <c r="M130" s="13">
        <v>10000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>
        <f>SUM(E130:AK130)</f>
        <v>10000</v>
      </c>
    </row>
    <row r="131" spans="1:38" s="9" customFormat="1" ht="25.5">
      <c r="A131" s="41" t="s">
        <v>68</v>
      </c>
      <c r="B131" s="42"/>
      <c r="C131" s="10" t="s">
        <v>128</v>
      </c>
      <c r="D131" s="90" t="s">
        <v>29</v>
      </c>
      <c r="E131" s="43">
        <f>+SUM(E113-E116)</f>
        <v>0</v>
      </c>
      <c r="F131" s="43">
        <f>+SUM(F113-F116)</f>
        <v>0</v>
      </c>
      <c r="G131" s="43">
        <f>+SUM(G113-G116)</f>
        <v>0</v>
      </c>
      <c r="H131" s="43">
        <f>+SUM(H113-H116)</f>
        <v>0</v>
      </c>
      <c r="I131" s="43">
        <f aca="true" t="shared" si="256" ref="I131:N131">+SUM(I113-I116)</f>
        <v>0</v>
      </c>
      <c r="J131" s="43">
        <f t="shared" si="256"/>
        <v>0</v>
      </c>
      <c r="K131" s="43">
        <f t="shared" si="256"/>
        <v>0</v>
      </c>
      <c r="L131" s="43">
        <f t="shared" si="256"/>
        <v>0</v>
      </c>
      <c r="M131" s="43">
        <f t="shared" si="256"/>
        <v>0</v>
      </c>
      <c r="N131" s="43">
        <f t="shared" si="256"/>
        <v>0</v>
      </c>
      <c r="O131" s="43">
        <f>+SUM(O113-O116)</f>
        <v>0</v>
      </c>
      <c r="P131" s="43">
        <f>+SUM(P113-P116)</f>
        <v>0</v>
      </c>
      <c r="Q131" s="43">
        <f>+SUM(Q113-Q116)</f>
        <v>0</v>
      </c>
      <c r="R131" s="43">
        <f>+SUM(R113-R116)</f>
        <v>0</v>
      </c>
      <c r="S131" s="43">
        <f>+SUM(S113-S116)</f>
        <v>0</v>
      </c>
      <c r="T131" s="43">
        <f aca="true" t="shared" si="257" ref="T131:Y131">+SUM(T113-T116)</f>
        <v>0</v>
      </c>
      <c r="U131" s="43">
        <f t="shared" si="257"/>
        <v>0</v>
      </c>
      <c r="V131" s="43">
        <f t="shared" si="257"/>
        <v>0</v>
      </c>
      <c r="W131" s="43">
        <f t="shared" si="257"/>
        <v>0</v>
      </c>
      <c r="X131" s="43">
        <f t="shared" si="257"/>
        <v>0</v>
      </c>
      <c r="Y131" s="43">
        <f t="shared" si="257"/>
        <v>0</v>
      </c>
      <c r="Z131" s="43">
        <f>+SUM(Z113-Z116)</f>
        <v>0</v>
      </c>
      <c r="AA131" s="43">
        <f>+SUM(AA113-AA116)</f>
        <v>0</v>
      </c>
      <c r="AB131" s="43">
        <f>+SUM(AB113-AB116)</f>
        <v>0</v>
      </c>
      <c r="AC131" s="43">
        <f>+SUM(AC113-AC116)</f>
        <v>0</v>
      </c>
      <c r="AD131" s="43">
        <f aca="true" t="shared" si="258" ref="AD131:AK131">+SUM(AD113-AD116)</f>
        <v>0</v>
      </c>
      <c r="AE131" s="43">
        <f t="shared" si="258"/>
        <v>0</v>
      </c>
      <c r="AF131" s="43">
        <f t="shared" si="258"/>
        <v>0</v>
      </c>
      <c r="AG131" s="43">
        <f t="shared" si="258"/>
        <v>0</v>
      </c>
      <c r="AH131" s="43">
        <f t="shared" si="258"/>
        <v>0</v>
      </c>
      <c r="AI131" s="43">
        <f t="shared" si="258"/>
        <v>0</v>
      </c>
      <c r="AJ131" s="43">
        <f>+SUM(AJ113-AJ116)</f>
        <v>0</v>
      </c>
      <c r="AK131" s="43">
        <f t="shared" si="258"/>
        <v>0</v>
      </c>
      <c r="AL131" s="43">
        <f>+SUM(AL113-AL116)</f>
        <v>0</v>
      </c>
    </row>
    <row r="132" spans="1:38" s="9" customFormat="1" ht="12.75">
      <c r="A132" s="50"/>
      <c r="B132" s="50"/>
      <c r="C132" s="51"/>
      <c r="D132" s="52" t="s">
        <v>82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</row>
    <row r="133" spans="1:38" ht="12.75">
      <c r="A133" s="33" t="s">
        <v>38</v>
      </c>
      <c r="B133" s="34"/>
      <c r="C133" s="8" t="s">
        <v>1</v>
      </c>
      <c r="D133" s="82" t="s">
        <v>2</v>
      </c>
      <c r="E133" s="35">
        <f aca="true" t="shared" si="259" ref="E133:AL133">SUM(E134)</f>
        <v>293548</v>
      </c>
      <c r="F133" s="35">
        <f t="shared" si="259"/>
        <v>0</v>
      </c>
      <c r="G133" s="35">
        <f t="shared" si="259"/>
        <v>0</v>
      </c>
      <c r="H133" s="35">
        <f t="shared" si="259"/>
        <v>0</v>
      </c>
      <c r="I133" s="35">
        <f t="shared" si="259"/>
        <v>0</v>
      </c>
      <c r="J133" s="35">
        <f t="shared" si="259"/>
        <v>0</v>
      </c>
      <c r="K133" s="35">
        <f t="shared" si="259"/>
        <v>0</v>
      </c>
      <c r="L133" s="35">
        <f t="shared" si="259"/>
        <v>0</v>
      </c>
      <c r="M133" s="35">
        <f t="shared" si="259"/>
        <v>0</v>
      </c>
      <c r="N133" s="35">
        <f t="shared" si="259"/>
        <v>0</v>
      </c>
      <c r="O133" s="35">
        <f t="shared" si="259"/>
        <v>0</v>
      </c>
      <c r="P133" s="35">
        <f t="shared" si="259"/>
        <v>0</v>
      </c>
      <c r="Q133" s="35">
        <f t="shared" si="259"/>
        <v>0</v>
      </c>
      <c r="R133" s="35">
        <f t="shared" si="259"/>
        <v>0</v>
      </c>
      <c r="S133" s="35">
        <f t="shared" si="259"/>
        <v>0</v>
      </c>
      <c r="T133" s="35">
        <f t="shared" si="259"/>
        <v>0</v>
      </c>
      <c r="U133" s="35">
        <f t="shared" si="259"/>
        <v>0</v>
      </c>
      <c r="V133" s="35">
        <f t="shared" si="259"/>
        <v>0</v>
      </c>
      <c r="W133" s="35">
        <f t="shared" si="259"/>
        <v>0</v>
      </c>
      <c r="X133" s="35">
        <f t="shared" si="259"/>
        <v>0</v>
      </c>
      <c r="Y133" s="35">
        <f t="shared" si="259"/>
        <v>0</v>
      </c>
      <c r="Z133" s="35">
        <f t="shared" si="259"/>
        <v>0</v>
      </c>
      <c r="AA133" s="35">
        <f t="shared" si="259"/>
        <v>0</v>
      </c>
      <c r="AB133" s="35">
        <f t="shared" si="259"/>
        <v>0</v>
      </c>
      <c r="AC133" s="35">
        <f t="shared" si="259"/>
        <v>0</v>
      </c>
      <c r="AD133" s="35">
        <f t="shared" si="259"/>
        <v>0</v>
      </c>
      <c r="AE133" s="35">
        <f t="shared" si="259"/>
        <v>0</v>
      </c>
      <c r="AF133" s="35">
        <f t="shared" si="259"/>
        <v>0</v>
      </c>
      <c r="AG133" s="35">
        <f t="shared" si="259"/>
        <v>0</v>
      </c>
      <c r="AH133" s="35">
        <f t="shared" si="259"/>
        <v>0</v>
      </c>
      <c r="AI133" s="35">
        <f t="shared" si="259"/>
        <v>0</v>
      </c>
      <c r="AJ133" s="35">
        <f t="shared" si="259"/>
        <v>0</v>
      </c>
      <c r="AK133" s="35">
        <f t="shared" si="259"/>
        <v>0</v>
      </c>
      <c r="AL133" s="35">
        <f t="shared" si="259"/>
        <v>293548</v>
      </c>
    </row>
    <row r="134" spans="1:38" s="9" customFormat="1" ht="12.75">
      <c r="A134" s="18" t="s">
        <v>44</v>
      </c>
      <c r="B134" s="19" t="s">
        <v>45</v>
      </c>
      <c r="C134" s="36">
        <v>21700</v>
      </c>
      <c r="D134" s="83" t="s">
        <v>0</v>
      </c>
      <c r="E134" s="11">
        <f aca="true" t="shared" si="260" ref="E134:AL134">SUM(E135:E135)</f>
        <v>293548</v>
      </c>
      <c r="F134" s="11">
        <f t="shared" si="260"/>
        <v>0</v>
      </c>
      <c r="G134" s="11">
        <f t="shared" si="260"/>
        <v>0</v>
      </c>
      <c r="H134" s="11">
        <f t="shared" si="260"/>
        <v>0</v>
      </c>
      <c r="I134" s="11">
        <f t="shared" si="260"/>
        <v>0</v>
      </c>
      <c r="J134" s="11">
        <f t="shared" si="260"/>
        <v>0</v>
      </c>
      <c r="K134" s="11">
        <f t="shared" si="260"/>
        <v>0</v>
      </c>
      <c r="L134" s="11">
        <f t="shared" si="260"/>
        <v>0</v>
      </c>
      <c r="M134" s="11">
        <f t="shared" si="260"/>
        <v>0</v>
      </c>
      <c r="N134" s="11">
        <f t="shared" si="260"/>
        <v>0</v>
      </c>
      <c r="O134" s="11">
        <f t="shared" si="260"/>
        <v>0</v>
      </c>
      <c r="P134" s="11">
        <f t="shared" si="260"/>
        <v>0</v>
      </c>
      <c r="Q134" s="11">
        <f t="shared" si="260"/>
        <v>0</v>
      </c>
      <c r="R134" s="11">
        <f t="shared" si="260"/>
        <v>0</v>
      </c>
      <c r="S134" s="11">
        <f t="shared" si="260"/>
        <v>0</v>
      </c>
      <c r="T134" s="11">
        <f t="shared" si="260"/>
        <v>0</v>
      </c>
      <c r="U134" s="11">
        <f t="shared" si="260"/>
        <v>0</v>
      </c>
      <c r="V134" s="11">
        <f t="shared" si="260"/>
        <v>0</v>
      </c>
      <c r="W134" s="11">
        <f t="shared" si="260"/>
        <v>0</v>
      </c>
      <c r="X134" s="11">
        <f t="shared" si="260"/>
        <v>0</v>
      </c>
      <c r="Y134" s="11">
        <f t="shared" si="260"/>
        <v>0</v>
      </c>
      <c r="Z134" s="11">
        <f t="shared" si="260"/>
        <v>0</v>
      </c>
      <c r="AA134" s="11">
        <f t="shared" si="260"/>
        <v>0</v>
      </c>
      <c r="AB134" s="11">
        <f t="shared" si="260"/>
        <v>0</v>
      </c>
      <c r="AC134" s="11">
        <f t="shared" si="260"/>
        <v>0</v>
      </c>
      <c r="AD134" s="11">
        <f t="shared" si="260"/>
        <v>0</v>
      </c>
      <c r="AE134" s="11">
        <f t="shared" si="260"/>
        <v>0</v>
      </c>
      <c r="AF134" s="11">
        <f t="shared" si="260"/>
        <v>0</v>
      </c>
      <c r="AG134" s="11">
        <f t="shared" si="260"/>
        <v>0</v>
      </c>
      <c r="AH134" s="11">
        <f t="shared" si="260"/>
        <v>0</v>
      </c>
      <c r="AI134" s="11">
        <f t="shared" si="260"/>
        <v>0</v>
      </c>
      <c r="AJ134" s="11">
        <f t="shared" si="260"/>
        <v>0</v>
      </c>
      <c r="AK134" s="11">
        <f t="shared" si="260"/>
        <v>0</v>
      </c>
      <c r="AL134" s="11">
        <f t="shared" si="260"/>
        <v>293548</v>
      </c>
    </row>
    <row r="135" spans="1:38" s="9" customFormat="1" ht="12.75">
      <c r="A135" s="20">
        <v>21710</v>
      </c>
      <c r="B135" s="21" t="s">
        <v>45</v>
      </c>
      <c r="C135" s="37">
        <v>21710</v>
      </c>
      <c r="D135" s="87" t="s">
        <v>6</v>
      </c>
      <c r="E135" s="13">
        <v>293548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>
        <f>SUM(E135:AK135)</f>
        <v>293548</v>
      </c>
    </row>
    <row r="136" spans="1:38" ht="12.75">
      <c r="A136" s="33" t="s">
        <v>46</v>
      </c>
      <c r="B136" s="34"/>
      <c r="C136" s="8" t="s">
        <v>8</v>
      </c>
      <c r="D136" s="82" t="s">
        <v>9</v>
      </c>
      <c r="E136" s="35">
        <f aca="true" t="shared" si="261" ref="E136:AL137">SUM(E137)</f>
        <v>293548</v>
      </c>
      <c r="F136" s="35">
        <f t="shared" si="261"/>
        <v>0</v>
      </c>
      <c r="G136" s="35">
        <f t="shared" si="261"/>
        <v>0</v>
      </c>
      <c r="H136" s="35">
        <f t="shared" si="261"/>
        <v>0</v>
      </c>
      <c r="I136" s="35">
        <f t="shared" si="261"/>
        <v>0</v>
      </c>
      <c r="J136" s="35">
        <f t="shared" si="261"/>
        <v>0</v>
      </c>
      <c r="K136" s="35">
        <f t="shared" si="261"/>
        <v>0</v>
      </c>
      <c r="L136" s="35">
        <f t="shared" si="261"/>
        <v>0</v>
      </c>
      <c r="M136" s="35">
        <f t="shared" si="261"/>
        <v>0</v>
      </c>
      <c r="N136" s="35">
        <f t="shared" si="261"/>
        <v>0</v>
      </c>
      <c r="O136" s="35">
        <f t="shared" si="261"/>
        <v>0</v>
      </c>
      <c r="P136" s="35">
        <f t="shared" si="261"/>
        <v>0</v>
      </c>
      <c r="Q136" s="35">
        <f t="shared" si="261"/>
        <v>0</v>
      </c>
      <c r="R136" s="35">
        <f t="shared" si="261"/>
        <v>0</v>
      </c>
      <c r="S136" s="35">
        <f t="shared" si="261"/>
        <v>0</v>
      </c>
      <c r="T136" s="35">
        <f t="shared" si="261"/>
        <v>0</v>
      </c>
      <c r="U136" s="35">
        <f t="shared" si="261"/>
        <v>0</v>
      </c>
      <c r="V136" s="35">
        <f t="shared" si="261"/>
        <v>0</v>
      </c>
      <c r="W136" s="35">
        <f t="shared" si="261"/>
        <v>0</v>
      </c>
      <c r="X136" s="35">
        <f t="shared" si="261"/>
        <v>0</v>
      </c>
      <c r="Y136" s="35">
        <f t="shared" si="261"/>
        <v>0</v>
      </c>
      <c r="Z136" s="35">
        <f t="shared" si="261"/>
        <v>0</v>
      </c>
      <c r="AA136" s="35">
        <f t="shared" si="261"/>
        <v>0</v>
      </c>
      <c r="AB136" s="35">
        <f t="shared" si="261"/>
        <v>0</v>
      </c>
      <c r="AC136" s="35">
        <f t="shared" si="261"/>
        <v>0</v>
      </c>
      <c r="AD136" s="35">
        <f t="shared" si="261"/>
        <v>0</v>
      </c>
      <c r="AE136" s="35">
        <f t="shared" si="261"/>
        <v>0</v>
      </c>
      <c r="AF136" s="35">
        <f t="shared" si="261"/>
        <v>0</v>
      </c>
      <c r="AG136" s="35">
        <f t="shared" si="261"/>
        <v>0</v>
      </c>
      <c r="AH136" s="35">
        <f t="shared" si="261"/>
        <v>0</v>
      </c>
      <c r="AI136" s="35">
        <f t="shared" si="261"/>
        <v>0</v>
      </c>
      <c r="AJ136" s="35">
        <f t="shared" si="261"/>
        <v>0</v>
      </c>
      <c r="AK136" s="35">
        <f t="shared" si="261"/>
        <v>0</v>
      </c>
      <c r="AL136" s="35">
        <f t="shared" si="261"/>
        <v>293548</v>
      </c>
    </row>
    <row r="137" spans="1:38" s="9" customFormat="1" ht="25.5">
      <c r="A137" s="18" t="s">
        <v>47</v>
      </c>
      <c r="B137" s="19" t="s">
        <v>48</v>
      </c>
      <c r="C137" s="10" t="s">
        <v>36</v>
      </c>
      <c r="D137" s="83" t="s">
        <v>10</v>
      </c>
      <c r="E137" s="11">
        <f t="shared" si="261"/>
        <v>293548</v>
      </c>
      <c r="F137" s="11">
        <f t="shared" si="261"/>
        <v>0</v>
      </c>
      <c r="G137" s="11">
        <f t="shared" si="261"/>
        <v>0</v>
      </c>
      <c r="H137" s="11">
        <f t="shared" si="261"/>
        <v>0</v>
      </c>
      <c r="I137" s="11">
        <f t="shared" si="261"/>
        <v>0</v>
      </c>
      <c r="J137" s="11">
        <f t="shared" si="261"/>
        <v>0</v>
      </c>
      <c r="K137" s="11">
        <f t="shared" si="261"/>
        <v>0</v>
      </c>
      <c r="L137" s="11">
        <f t="shared" si="261"/>
        <v>0</v>
      </c>
      <c r="M137" s="11">
        <f t="shared" si="261"/>
        <v>0</v>
      </c>
      <c r="N137" s="11">
        <f t="shared" si="261"/>
        <v>0</v>
      </c>
      <c r="O137" s="11">
        <f t="shared" si="261"/>
        <v>0</v>
      </c>
      <c r="P137" s="11">
        <f t="shared" si="261"/>
        <v>0</v>
      </c>
      <c r="Q137" s="11">
        <f t="shared" si="261"/>
        <v>0</v>
      </c>
      <c r="R137" s="11">
        <f t="shared" si="261"/>
        <v>0</v>
      </c>
      <c r="S137" s="11">
        <f t="shared" si="261"/>
        <v>0</v>
      </c>
      <c r="T137" s="11">
        <f t="shared" si="261"/>
        <v>0</v>
      </c>
      <c r="U137" s="11">
        <f t="shared" si="261"/>
        <v>0</v>
      </c>
      <c r="V137" s="11">
        <f t="shared" si="261"/>
        <v>0</v>
      </c>
      <c r="W137" s="11">
        <f t="shared" si="261"/>
        <v>0</v>
      </c>
      <c r="X137" s="11">
        <f t="shared" si="261"/>
        <v>0</v>
      </c>
      <c r="Y137" s="11">
        <f t="shared" si="261"/>
        <v>0</v>
      </c>
      <c r="Z137" s="11">
        <f t="shared" si="261"/>
        <v>0</v>
      </c>
      <c r="AA137" s="11">
        <f t="shared" si="261"/>
        <v>0</v>
      </c>
      <c r="AB137" s="11">
        <f t="shared" si="261"/>
        <v>0</v>
      </c>
      <c r="AC137" s="11">
        <f t="shared" si="261"/>
        <v>0</v>
      </c>
      <c r="AD137" s="11">
        <f t="shared" si="261"/>
        <v>0</v>
      </c>
      <c r="AE137" s="11">
        <f t="shared" si="261"/>
        <v>0</v>
      </c>
      <c r="AF137" s="11">
        <f t="shared" si="261"/>
        <v>0</v>
      </c>
      <c r="AG137" s="11">
        <f t="shared" si="261"/>
        <v>0</v>
      </c>
      <c r="AH137" s="11">
        <f t="shared" si="261"/>
        <v>0</v>
      </c>
      <c r="AI137" s="11">
        <f t="shared" si="261"/>
        <v>0</v>
      </c>
      <c r="AJ137" s="11">
        <f t="shared" si="261"/>
        <v>0</v>
      </c>
      <c r="AK137" s="11">
        <f t="shared" si="261"/>
        <v>0</v>
      </c>
      <c r="AL137" s="11">
        <f t="shared" si="261"/>
        <v>293548</v>
      </c>
    </row>
    <row r="138" spans="1:38" s="9" customFormat="1" ht="12.75">
      <c r="A138" s="28" t="s">
        <v>53</v>
      </c>
      <c r="B138" s="19" t="s">
        <v>54</v>
      </c>
      <c r="C138" s="14" t="s">
        <v>19</v>
      </c>
      <c r="D138" s="83" t="s">
        <v>20</v>
      </c>
      <c r="E138" s="11">
        <f aca="true" t="shared" si="262" ref="E138:AL138">SUM(E139:E139)</f>
        <v>293548</v>
      </c>
      <c r="F138" s="11">
        <f t="shared" si="262"/>
        <v>0</v>
      </c>
      <c r="G138" s="11">
        <f t="shared" si="262"/>
        <v>0</v>
      </c>
      <c r="H138" s="11">
        <f t="shared" si="262"/>
        <v>0</v>
      </c>
      <c r="I138" s="11">
        <f t="shared" si="262"/>
        <v>0</v>
      </c>
      <c r="J138" s="11">
        <f t="shared" si="262"/>
        <v>0</v>
      </c>
      <c r="K138" s="11">
        <f t="shared" si="262"/>
        <v>0</v>
      </c>
      <c r="L138" s="11">
        <f t="shared" si="262"/>
        <v>0</v>
      </c>
      <c r="M138" s="11">
        <f t="shared" si="262"/>
        <v>0</v>
      </c>
      <c r="N138" s="11">
        <f t="shared" si="262"/>
        <v>0</v>
      </c>
      <c r="O138" s="11">
        <f t="shared" si="262"/>
        <v>0</v>
      </c>
      <c r="P138" s="11">
        <f t="shared" si="262"/>
        <v>0</v>
      </c>
      <c r="Q138" s="11">
        <f t="shared" si="262"/>
        <v>0</v>
      </c>
      <c r="R138" s="11">
        <f t="shared" si="262"/>
        <v>0</v>
      </c>
      <c r="S138" s="11">
        <f t="shared" si="262"/>
        <v>0</v>
      </c>
      <c r="T138" s="11">
        <f t="shared" si="262"/>
        <v>0</v>
      </c>
      <c r="U138" s="11">
        <f t="shared" si="262"/>
        <v>0</v>
      </c>
      <c r="V138" s="11">
        <f t="shared" si="262"/>
        <v>0</v>
      </c>
      <c r="W138" s="11">
        <f t="shared" si="262"/>
        <v>0</v>
      </c>
      <c r="X138" s="11">
        <f t="shared" si="262"/>
        <v>0</v>
      </c>
      <c r="Y138" s="11">
        <f t="shared" si="262"/>
        <v>0</v>
      </c>
      <c r="Z138" s="11">
        <f t="shared" si="262"/>
        <v>0</v>
      </c>
      <c r="AA138" s="11">
        <f t="shared" si="262"/>
        <v>0</v>
      </c>
      <c r="AB138" s="11">
        <f t="shared" si="262"/>
        <v>0</v>
      </c>
      <c r="AC138" s="11">
        <f t="shared" si="262"/>
        <v>0</v>
      </c>
      <c r="AD138" s="11">
        <f t="shared" si="262"/>
        <v>0</v>
      </c>
      <c r="AE138" s="11">
        <f t="shared" si="262"/>
        <v>0</v>
      </c>
      <c r="AF138" s="11">
        <f t="shared" si="262"/>
        <v>0</v>
      </c>
      <c r="AG138" s="11">
        <f t="shared" si="262"/>
        <v>0</v>
      </c>
      <c r="AH138" s="11">
        <f t="shared" si="262"/>
        <v>0</v>
      </c>
      <c r="AI138" s="11">
        <f t="shared" si="262"/>
        <v>0</v>
      </c>
      <c r="AJ138" s="11">
        <f t="shared" si="262"/>
        <v>0</v>
      </c>
      <c r="AK138" s="11">
        <f t="shared" si="262"/>
        <v>0</v>
      </c>
      <c r="AL138" s="11">
        <f t="shared" si="262"/>
        <v>293548</v>
      </c>
    </row>
    <row r="139" spans="1:38" s="9" customFormat="1" ht="12.75">
      <c r="A139" s="38">
        <v>7700</v>
      </c>
      <c r="B139" s="21" t="s">
        <v>54</v>
      </c>
      <c r="C139" s="15">
        <v>7700</v>
      </c>
      <c r="D139" s="88" t="s">
        <v>21</v>
      </c>
      <c r="E139" s="13">
        <v>293548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>
        <f>SUM(E139:AK139)</f>
        <v>293548</v>
      </c>
    </row>
    <row r="140" spans="1:38" ht="25.5">
      <c r="A140" s="41" t="s">
        <v>68</v>
      </c>
      <c r="B140" s="42"/>
      <c r="C140" s="10" t="s">
        <v>128</v>
      </c>
      <c r="D140" s="90" t="s">
        <v>29</v>
      </c>
      <c r="E140" s="43">
        <f>+SUM(E133-E136)</f>
        <v>0</v>
      </c>
      <c r="F140" s="43">
        <f>+SUM(F133-F136)</f>
        <v>0</v>
      </c>
      <c r="G140" s="43">
        <f>+SUM(G133-G136)</f>
        <v>0</v>
      </c>
      <c r="H140" s="43">
        <f>+SUM(H133-H136)</f>
        <v>0</v>
      </c>
      <c r="I140" s="43">
        <f aca="true" t="shared" si="263" ref="I140:N140">+SUM(I133-I136)</f>
        <v>0</v>
      </c>
      <c r="J140" s="43">
        <f t="shared" si="263"/>
        <v>0</v>
      </c>
      <c r="K140" s="43">
        <f t="shared" si="263"/>
        <v>0</v>
      </c>
      <c r="L140" s="43">
        <f t="shared" si="263"/>
        <v>0</v>
      </c>
      <c r="M140" s="43">
        <f t="shared" si="263"/>
        <v>0</v>
      </c>
      <c r="N140" s="43">
        <f t="shared" si="263"/>
        <v>0</v>
      </c>
      <c r="O140" s="43">
        <f>+SUM(O133-O136)</f>
        <v>0</v>
      </c>
      <c r="P140" s="43">
        <f>+SUM(P133-P136)</f>
        <v>0</v>
      </c>
      <c r="Q140" s="43">
        <f>+SUM(Q133-Q136)</f>
        <v>0</v>
      </c>
      <c r="R140" s="43">
        <f>+SUM(R133-R136)</f>
        <v>0</v>
      </c>
      <c r="S140" s="43">
        <f>+SUM(S133-S136)</f>
        <v>0</v>
      </c>
      <c r="T140" s="43">
        <f aca="true" t="shared" si="264" ref="T140:Y140">+SUM(T133-T136)</f>
        <v>0</v>
      </c>
      <c r="U140" s="43">
        <f t="shared" si="264"/>
        <v>0</v>
      </c>
      <c r="V140" s="43">
        <f t="shared" si="264"/>
        <v>0</v>
      </c>
      <c r="W140" s="43">
        <f t="shared" si="264"/>
        <v>0</v>
      </c>
      <c r="X140" s="43">
        <f t="shared" si="264"/>
        <v>0</v>
      </c>
      <c r="Y140" s="43">
        <f t="shared" si="264"/>
        <v>0</v>
      </c>
      <c r="Z140" s="43">
        <f>+SUM(Z133-Z136)</f>
        <v>0</v>
      </c>
      <c r="AA140" s="43">
        <f>+SUM(AA133-AA136)</f>
        <v>0</v>
      </c>
      <c r="AB140" s="43">
        <f>+SUM(AB133-AB136)</f>
        <v>0</v>
      </c>
      <c r="AC140" s="43">
        <f>+SUM(AC133-AC136)</f>
        <v>0</v>
      </c>
      <c r="AD140" s="43">
        <f aca="true" t="shared" si="265" ref="AD140:AK140">+SUM(AD133-AD136)</f>
        <v>0</v>
      </c>
      <c r="AE140" s="43">
        <f t="shared" si="265"/>
        <v>0</v>
      </c>
      <c r="AF140" s="43">
        <f t="shared" si="265"/>
        <v>0</v>
      </c>
      <c r="AG140" s="43">
        <f t="shared" si="265"/>
        <v>0</v>
      </c>
      <c r="AH140" s="43">
        <f t="shared" si="265"/>
        <v>0</v>
      </c>
      <c r="AI140" s="43">
        <f t="shared" si="265"/>
        <v>0</v>
      </c>
      <c r="AJ140" s="43">
        <f>+SUM(AJ133-AJ136)</f>
        <v>0</v>
      </c>
      <c r="AK140" s="43">
        <f t="shared" si="265"/>
        <v>0</v>
      </c>
      <c r="AL140" s="43">
        <f>+SUM(AL133-AL136)</f>
        <v>0</v>
      </c>
    </row>
    <row r="141" spans="1:38" s="9" customFormat="1" ht="12.75">
      <c r="A141" s="50"/>
      <c r="B141" s="50"/>
      <c r="C141" s="51"/>
      <c r="D141" s="52" t="s">
        <v>83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ht="12.75">
      <c r="A142" s="33" t="s">
        <v>38</v>
      </c>
      <c r="B142" s="34"/>
      <c r="C142" s="8" t="s">
        <v>1</v>
      </c>
      <c r="D142" s="82" t="s">
        <v>2</v>
      </c>
      <c r="E142" s="35">
        <f>SUM(E143:E143,E144)</f>
        <v>194581276</v>
      </c>
      <c r="F142" s="35">
        <f>SUM(F143:F143,F144)</f>
        <v>0</v>
      </c>
      <c r="G142" s="35">
        <f>SUM(G143:G143,G144)</f>
        <v>0</v>
      </c>
      <c r="H142" s="35">
        <f>SUM(H143:H143,H144)</f>
        <v>0</v>
      </c>
      <c r="I142" s="35">
        <f>SUM(I143:I143,I144)</f>
        <v>0</v>
      </c>
      <c r="J142" s="35">
        <f aca="true" t="shared" si="266" ref="J142:Q142">SUM(J143:J143,J144)</f>
        <v>0</v>
      </c>
      <c r="K142" s="35">
        <f t="shared" si="266"/>
        <v>0</v>
      </c>
      <c r="L142" s="35">
        <f t="shared" si="266"/>
        <v>0</v>
      </c>
      <c r="M142" s="35">
        <f t="shared" si="266"/>
        <v>0</v>
      </c>
      <c r="N142" s="35">
        <f t="shared" si="266"/>
        <v>0</v>
      </c>
      <c r="O142" s="35">
        <f t="shared" si="266"/>
        <v>0</v>
      </c>
      <c r="P142" s="35">
        <f t="shared" si="266"/>
        <v>0</v>
      </c>
      <c r="Q142" s="35">
        <f t="shared" si="266"/>
        <v>0</v>
      </c>
      <c r="R142" s="35">
        <f>SUM(R143:R143,R144)</f>
        <v>0</v>
      </c>
      <c r="S142" s="35">
        <f>SUM(S143:S143,S144)</f>
        <v>0</v>
      </c>
      <c r="T142" s="35">
        <f>SUM(T143:T143,T144)</f>
        <v>0</v>
      </c>
      <c r="U142" s="35">
        <f>SUM(U143:U143,U144)</f>
        <v>0</v>
      </c>
      <c r="V142" s="35">
        <f>SUM(V143:V143,V144)</f>
        <v>0</v>
      </c>
      <c r="W142" s="35">
        <f aca="true" t="shared" si="267" ref="W142:AC142">SUM(W143:W143,W144)</f>
        <v>0</v>
      </c>
      <c r="X142" s="35">
        <f t="shared" si="267"/>
        <v>0</v>
      </c>
      <c r="Y142" s="35">
        <f t="shared" si="267"/>
        <v>0</v>
      </c>
      <c r="Z142" s="35">
        <f t="shared" si="267"/>
        <v>0</v>
      </c>
      <c r="AA142" s="35">
        <f t="shared" si="267"/>
        <v>0</v>
      </c>
      <c r="AB142" s="35">
        <f t="shared" si="267"/>
        <v>0</v>
      </c>
      <c r="AC142" s="35">
        <f t="shared" si="267"/>
        <v>0</v>
      </c>
      <c r="AD142" s="35">
        <f aca="true" t="shared" si="268" ref="AD142:AL142">SUM(AD143:AD143,AD144)</f>
        <v>0</v>
      </c>
      <c r="AE142" s="35">
        <f t="shared" si="268"/>
        <v>0</v>
      </c>
      <c r="AF142" s="35">
        <f t="shared" si="268"/>
        <v>0</v>
      </c>
      <c r="AG142" s="35">
        <f t="shared" si="268"/>
        <v>0</v>
      </c>
      <c r="AH142" s="35">
        <f>SUM(AH143:AH143,AH144)</f>
        <v>0</v>
      </c>
      <c r="AI142" s="35">
        <f>SUM(AI143:AI143,AI144)</f>
        <v>0</v>
      </c>
      <c r="AJ142" s="35">
        <f>SUM(AJ143:AJ143,AJ144)</f>
        <v>0</v>
      </c>
      <c r="AK142" s="35">
        <f>SUM(AK143:AK143,AK144)</f>
        <v>0</v>
      </c>
      <c r="AL142" s="35">
        <f t="shared" si="268"/>
        <v>194581276</v>
      </c>
    </row>
    <row r="143" spans="1:38" s="9" customFormat="1" ht="25.5">
      <c r="A143" s="18" t="s">
        <v>39</v>
      </c>
      <c r="B143" s="19" t="s">
        <v>40</v>
      </c>
      <c r="C143" s="10" t="s">
        <v>79</v>
      </c>
      <c r="D143" s="83" t="s">
        <v>41</v>
      </c>
      <c r="E143" s="11">
        <f>SUM(E180)</f>
        <v>142287</v>
      </c>
      <c r="F143" s="11">
        <f>SUM(F180)</f>
        <v>0</v>
      </c>
      <c r="G143" s="11">
        <f>SUM(G180)</f>
        <v>0</v>
      </c>
      <c r="H143" s="11">
        <f>SUM(H180)</f>
        <v>0</v>
      </c>
      <c r="I143" s="11">
        <f aca="true" t="shared" si="269" ref="I143:N143">SUM(I180)</f>
        <v>0</v>
      </c>
      <c r="J143" s="11">
        <f t="shared" si="269"/>
        <v>0</v>
      </c>
      <c r="K143" s="11">
        <f t="shared" si="269"/>
        <v>0</v>
      </c>
      <c r="L143" s="11">
        <f t="shared" si="269"/>
        <v>0</v>
      </c>
      <c r="M143" s="11">
        <f t="shared" si="269"/>
        <v>0</v>
      </c>
      <c r="N143" s="11">
        <f t="shared" si="269"/>
        <v>0</v>
      </c>
      <c r="O143" s="11">
        <f>SUM(O180)</f>
        <v>0</v>
      </c>
      <c r="P143" s="11">
        <f>SUM(P180)</f>
        <v>0</v>
      </c>
      <c r="Q143" s="11">
        <f>SUM(Q180)</f>
        <v>0</v>
      </c>
      <c r="R143" s="11">
        <f>SUM(R180)</f>
        <v>0</v>
      </c>
      <c r="S143" s="11">
        <f>SUM(S180)</f>
        <v>0</v>
      </c>
      <c r="T143" s="11">
        <f aca="true" t="shared" si="270" ref="T143:Y143">SUM(T180)</f>
        <v>0</v>
      </c>
      <c r="U143" s="11">
        <f t="shared" si="270"/>
        <v>0</v>
      </c>
      <c r="V143" s="11">
        <f t="shared" si="270"/>
        <v>0</v>
      </c>
      <c r="W143" s="11">
        <f t="shared" si="270"/>
        <v>0</v>
      </c>
      <c r="X143" s="11">
        <f t="shared" si="270"/>
        <v>0</v>
      </c>
      <c r="Y143" s="11">
        <f t="shared" si="270"/>
        <v>0</v>
      </c>
      <c r="Z143" s="11">
        <f>SUM(Z180)</f>
        <v>0</v>
      </c>
      <c r="AA143" s="11">
        <f>SUM(AA180)</f>
        <v>0</v>
      </c>
      <c r="AB143" s="11">
        <f>SUM(AB180)</f>
        <v>0</v>
      </c>
      <c r="AC143" s="11">
        <f>SUM(AC180)</f>
        <v>0</v>
      </c>
      <c r="AD143" s="11">
        <f aca="true" t="shared" si="271" ref="AD143:AK143">SUM(AD180)</f>
        <v>0</v>
      </c>
      <c r="AE143" s="11">
        <f t="shared" si="271"/>
        <v>0</v>
      </c>
      <c r="AF143" s="11">
        <f t="shared" si="271"/>
        <v>0</v>
      </c>
      <c r="AG143" s="11">
        <f t="shared" si="271"/>
        <v>0</v>
      </c>
      <c r="AH143" s="11">
        <f t="shared" si="271"/>
        <v>0</v>
      </c>
      <c r="AI143" s="11">
        <f t="shared" si="271"/>
        <v>0</v>
      </c>
      <c r="AJ143" s="11">
        <f>SUM(AJ180)</f>
        <v>0</v>
      </c>
      <c r="AK143" s="11">
        <f t="shared" si="271"/>
        <v>0</v>
      </c>
      <c r="AL143" s="11">
        <f>SUM(AL180)</f>
        <v>142287</v>
      </c>
    </row>
    <row r="144" spans="1:38" s="9" customFormat="1" ht="12.75">
      <c r="A144" s="18" t="s">
        <v>44</v>
      </c>
      <c r="B144" s="19" t="s">
        <v>45</v>
      </c>
      <c r="C144" s="36">
        <v>21700</v>
      </c>
      <c r="D144" s="83" t="s">
        <v>0</v>
      </c>
      <c r="E144" s="11">
        <f aca="true" t="shared" si="272" ref="E144:AL144">SUM(E145:E145)</f>
        <v>194438989</v>
      </c>
      <c r="F144" s="11">
        <f t="shared" si="272"/>
        <v>0</v>
      </c>
      <c r="G144" s="11">
        <f t="shared" si="272"/>
        <v>0</v>
      </c>
      <c r="H144" s="11">
        <f t="shared" si="272"/>
        <v>0</v>
      </c>
      <c r="I144" s="11">
        <f t="shared" si="272"/>
        <v>0</v>
      </c>
      <c r="J144" s="11">
        <f t="shared" si="272"/>
        <v>0</v>
      </c>
      <c r="K144" s="11">
        <f t="shared" si="272"/>
        <v>0</v>
      </c>
      <c r="L144" s="11">
        <f t="shared" si="272"/>
        <v>0</v>
      </c>
      <c r="M144" s="11">
        <f t="shared" si="272"/>
        <v>0</v>
      </c>
      <c r="N144" s="11">
        <f t="shared" si="272"/>
        <v>0</v>
      </c>
      <c r="O144" s="11">
        <f t="shared" si="272"/>
        <v>0</v>
      </c>
      <c r="P144" s="11">
        <f t="shared" si="272"/>
        <v>0</v>
      </c>
      <c r="Q144" s="11">
        <f t="shared" si="272"/>
        <v>0</v>
      </c>
      <c r="R144" s="11">
        <f t="shared" si="272"/>
        <v>0</v>
      </c>
      <c r="S144" s="11">
        <f t="shared" si="272"/>
        <v>0</v>
      </c>
      <c r="T144" s="11">
        <f t="shared" si="272"/>
        <v>0</v>
      </c>
      <c r="U144" s="11">
        <f t="shared" si="272"/>
        <v>0</v>
      </c>
      <c r="V144" s="11">
        <f t="shared" si="272"/>
        <v>0</v>
      </c>
      <c r="W144" s="11">
        <f t="shared" si="272"/>
        <v>0</v>
      </c>
      <c r="X144" s="11">
        <f t="shared" si="272"/>
        <v>0</v>
      </c>
      <c r="Y144" s="11">
        <f t="shared" si="272"/>
        <v>0</v>
      </c>
      <c r="Z144" s="11">
        <f t="shared" si="272"/>
        <v>0</v>
      </c>
      <c r="AA144" s="11">
        <f t="shared" si="272"/>
        <v>0</v>
      </c>
      <c r="AB144" s="11">
        <f t="shared" si="272"/>
        <v>0</v>
      </c>
      <c r="AC144" s="11">
        <f t="shared" si="272"/>
        <v>0</v>
      </c>
      <c r="AD144" s="11">
        <f t="shared" si="272"/>
        <v>0</v>
      </c>
      <c r="AE144" s="11">
        <f t="shared" si="272"/>
        <v>0</v>
      </c>
      <c r="AF144" s="11">
        <f t="shared" si="272"/>
        <v>0</v>
      </c>
      <c r="AG144" s="11">
        <f t="shared" si="272"/>
        <v>0</v>
      </c>
      <c r="AH144" s="11">
        <f t="shared" si="272"/>
        <v>0</v>
      </c>
      <c r="AI144" s="11">
        <f t="shared" si="272"/>
        <v>0</v>
      </c>
      <c r="AJ144" s="11">
        <f t="shared" si="272"/>
        <v>0</v>
      </c>
      <c r="AK144" s="11">
        <f t="shared" si="272"/>
        <v>0</v>
      </c>
      <c r="AL144" s="11">
        <f t="shared" si="272"/>
        <v>194438989</v>
      </c>
    </row>
    <row r="145" spans="1:38" s="9" customFormat="1" ht="12.75">
      <c r="A145" s="20">
        <v>21710</v>
      </c>
      <c r="B145" s="21" t="s">
        <v>45</v>
      </c>
      <c r="C145" s="37">
        <v>21710</v>
      </c>
      <c r="D145" s="87" t="s">
        <v>6</v>
      </c>
      <c r="E145" s="13">
        <f>SUM(E167,E182)</f>
        <v>194438989</v>
      </c>
      <c r="F145" s="13">
        <f>SUM(F167,F182)</f>
        <v>0</v>
      </c>
      <c r="G145" s="13">
        <f>SUM(G167,G182)</f>
        <v>0</v>
      </c>
      <c r="H145" s="13">
        <f>SUM(H167,H182)</f>
        <v>0</v>
      </c>
      <c r="I145" s="13">
        <f aca="true" t="shared" si="273" ref="I145:N145">SUM(I167,I182)</f>
        <v>0</v>
      </c>
      <c r="J145" s="13">
        <f t="shared" si="273"/>
        <v>0</v>
      </c>
      <c r="K145" s="13">
        <f t="shared" si="273"/>
        <v>0</v>
      </c>
      <c r="L145" s="13">
        <f t="shared" si="273"/>
        <v>0</v>
      </c>
      <c r="M145" s="13">
        <f t="shared" si="273"/>
        <v>0</v>
      </c>
      <c r="N145" s="13">
        <f t="shared" si="273"/>
        <v>0</v>
      </c>
      <c r="O145" s="13">
        <f>SUM(O167,O182)</f>
        <v>0</v>
      </c>
      <c r="P145" s="13">
        <f>SUM(P167,P182)</f>
        <v>0</v>
      </c>
      <c r="Q145" s="13">
        <f>SUM(Q167,Q182)</f>
        <v>0</v>
      </c>
      <c r="R145" s="13">
        <f>SUM(R167,R182)</f>
        <v>0</v>
      </c>
      <c r="S145" s="13">
        <f>SUM(S167,S182)</f>
        <v>0</v>
      </c>
      <c r="T145" s="13">
        <f aca="true" t="shared" si="274" ref="T145:Y145">SUM(T167,T182)</f>
        <v>0</v>
      </c>
      <c r="U145" s="13">
        <f t="shared" si="274"/>
        <v>0</v>
      </c>
      <c r="V145" s="13">
        <f t="shared" si="274"/>
        <v>0</v>
      </c>
      <c r="W145" s="13">
        <f t="shared" si="274"/>
        <v>0</v>
      </c>
      <c r="X145" s="13">
        <f t="shared" si="274"/>
        <v>0</v>
      </c>
      <c r="Y145" s="13">
        <f t="shared" si="274"/>
        <v>0</v>
      </c>
      <c r="Z145" s="13">
        <f>SUM(Z167,Z182)</f>
        <v>0</v>
      </c>
      <c r="AA145" s="13">
        <f>SUM(AA167,AA182)</f>
        <v>0</v>
      </c>
      <c r="AB145" s="13">
        <f>SUM(AB167,AB182)</f>
        <v>0</v>
      </c>
      <c r="AC145" s="13">
        <f>SUM(AC167,AC182)</f>
        <v>0</v>
      </c>
      <c r="AD145" s="13">
        <f aca="true" t="shared" si="275" ref="AD145:AK145">SUM(AD167,AD182)</f>
        <v>0</v>
      </c>
      <c r="AE145" s="13">
        <f t="shared" si="275"/>
        <v>0</v>
      </c>
      <c r="AF145" s="13">
        <f t="shared" si="275"/>
        <v>0</v>
      </c>
      <c r="AG145" s="13">
        <f t="shared" si="275"/>
        <v>0</v>
      </c>
      <c r="AH145" s="13">
        <f t="shared" si="275"/>
        <v>0</v>
      </c>
      <c r="AI145" s="13">
        <f t="shared" si="275"/>
        <v>0</v>
      </c>
      <c r="AJ145" s="13">
        <f>SUM(AJ167,AJ182)</f>
        <v>0</v>
      </c>
      <c r="AK145" s="13">
        <f t="shared" si="275"/>
        <v>0</v>
      </c>
      <c r="AL145" s="13">
        <f>SUM(AL167,AL182)</f>
        <v>194438989</v>
      </c>
    </row>
    <row r="146" spans="1:38" ht="12.75">
      <c r="A146" s="33" t="s">
        <v>46</v>
      </c>
      <c r="B146" s="34"/>
      <c r="C146" s="8" t="s">
        <v>8</v>
      </c>
      <c r="D146" s="82" t="s">
        <v>9</v>
      </c>
      <c r="E146" s="35">
        <f>SUM(E147,E155)</f>
        <v>194581276</v>
      </c>
      <c r="F146" s="35">
        <f>SUM(F147,F155)</f>
        <v>0</v>
      </c>
      <c r="G146" s="35">
        <f>SUM(G147,G155)</f>
        <v>0</v>
      </c>
      <c r="H146" s="35">
        <f>SUM(H147,H155)</f>
        <v>0</v>
      </c>
      <c r="I146" s="35">
        <f>SUM(I147,I155)</f>
        <v>0</v>
      </c>
      <c r="J146" s="35">
        <f aca="true" t="shared" si="276" ref="J146:Q146">SUM(J147,J155)</f>
        <v>0</v>
      </c>
      <c r="K146" s="35">
        <f t="shared" si="276"/>
        <v>0</v>
      </c>
      <c r="L146" s="35">
        <f t="shared" si="276"/>
        <v>0</v>
      </c>
      <c r="M146" s="35">
        <f t="shared" si="276"/>
        <v>0</v>
      </c>
      <c r="N146" s="35">
        <f t="shared" si="276"/>
        <v>0</v>
      </c>
      <c r="O146" s="35">
        <f t="shared" si="276"/>
        <v>0</v>
      </c>
      <c r="P146" s="35">
        <f t="shared" si="276"/>
        <v>0</v>
      </c>
      <c r="Q146" s="35">
        <f t="shared" si="276"/>
        <v>0</v>
      </c>
      <c r="R146" s="35">
        <f>SUM(R147,R155)</f>
        <v>0</v>
      </c>
      <c r="S146" s="35">
        <f>SUM(S147,S155)</f>
        <v>0</v>
      </c>
      <c r="T146" s="35">
        <f>SUM(T147,T155)</f>
        <v>0</v>
      </c>
      <c r="U146" s="35">
        <f>SUM(U147,U155)</f>
        <v>0</v>
      </c>
      <c r="V146" s="35">
        <f>SUM(V147,V155)</f>
        <v>0</v>
      </c>
      <c r="W146" s="35">
        <f aca="true" t="shared" si="277" ref="W146:AC146">SUM(W147,W155)</f>
        <v>0</v>
      </c>
      <c r="X146" s="35">
        <f t="shared" si="277"/>
        <v>0</v>
      </c>
      <c r="Y146" s="35">
        <f t="shared" si="277"/>
        <v>0</v>
      </c>
      <c r="Z146" s="35">
        <f t="shared" si="277"/>
        <v>0</v>
      </c>
      <c r="AA146" s="35">
        <f t="shared" si="277"/>
        <v>0</v>
      </c>
      <c r="AB146" s="35">
        <f t="shared" si="277"/>
        <v>0</v>
      </c>
      <c r="AC146" s="35">
        <f t="shared" si="277"/>
        <v>0</v>
      </c>
      <c r="AD146" s="35">
        <f aca="true" t="shared" si="278" ref="AD146:AL146">SUM(AD147,AD155)</f>
        <v>0</v>
      </c>
      <c r="AE146" s="35">
        <f t="shared" si="278"/>
        <v>0</v>
      </c>
      <c r="AF146" s="35">
        <f t="shared" si="278"/>
        <v>0</v>
      </c>
      <c r="AG146" s="35">
        <f t="shared" si="278"/>
        <v>0</v>
      </c>
      <c r="AH146" s="35">
        <f>SUM(AH147,AH155)</f>
        <v>0</v>
      </c>
      <c r="AI146" s="35">
        <f>SUM(AI147,AI155)</f>
        <v>0</v>
      </c>
      <c r="AJ146" s="35">
        <f>SUM(AJ147,AJ155)</f>
        <v>0</v>
      </c>
      <c r="AK146" s="35">
        <f>SUM(AK147,AK155)</f>
        <v>0</v>
      </c>
      <c r="AL146" s="35">
        <f t="shared" si="278"/>
        <v>194581276</v>
      </c>
    </row>
    <row r="147" spans="1:38" s="9" customFormat="1" ht="25.5">
      <c r="A147" s="18" t="s">
        <v>47</v>
      </c>
      <c r="B147" s="19" t="s">
        <v>48</v>
      </c>
      <c r="C147" s="10" t="s">
        <v>36</v>
      </c>
      <c r="D147" s="83" t="s">
        <v>10</v>
      </c>
      <c r="E147" s="11">
        <f>SUM(E148,E150,E152)</f>
        <v>127518999</v>
      </c>
      <c r="F147" s="11">
        <f>SUM(F148,F150,F152)</f>
        <v>0</v>
      </c>
      <c r="G147" s="11">
        <f>SUM(G148,G150,G152)</f>
        <v>0</v>
      </c>
      <c r="H147" s="11">
        <f>SUM(H148,H150,H152)</f>
        <v>0</v>
      </c>
      <c r="I147" s="11">
        <f>SUM(I148,I150,I152)</f>
        <v>0</v>
      </c>
      <c r="J147" s="11">
        <f aca="true" t="shared" si="279" ref="J147:Q147">SUM(J148,J150,J152)</f>
        <v>0</v>
      </c>
      <c r="K147" s="11">
        <f t="shared" si="279"/>
        <v>0</v>
      </c>
      <c r="L147" s="11">
        <f t="shared" si="279"/>
        <v>0</v>
      </c>
      <c r="M147" s="11">
        <f t="shared" si="279"/>
        <v>0</v>
      </c>
      <c r="N147" s="11">
        <f t="shared" si="279"/>
        <v>0</v>
      </c>
      <c r="O147" s="11">
        <f t="shared" si="279"/>
        <v>0</v>
      </c>
      <c r="P147" s="11">
        <f t="shared" si="279"/>
        <v>0</v>
      </c>
      <c r="Q147" s="11">
        <f t="shared" si="279"/>
        <v>0</v>
      </c>
      <c r="R147" s="11">
        <f>SUM(R148,R150,R152)</f>
        <v>0</v>
      </c>
      <c r="S147" s="11">
        <f>SUM(S148,S150,S152)</f>
        <v>0</v>
      </c>
      <c r="T147" s="11">
        <f>SUM(T148,T150,T152)</f>
        <v>0</v>
      </c>
      <c r="U147" s="11">
        <f>SUM(U148,U150,U152)</f>
        <v>0</v>
      </c>
      <c r="V147" s="11">
        <f>SUM(V148,V150,V152)</f>
        <v>0</v>
      </c>
      <c r="W147" s="11">
        <f aca="true" t="shared" si="280" ref="W147:AC147">SUM(W148,W150,W152)</f>
        <v>0</v>
      </c>
      <c r="X147" s="11">
        <f t="shared" si="280"/>
        <v>0</v>
      </c>
      <c r="Y147" s="11">
        <f t="shared" si="280"/>
        <v>0</v>
      </c>
      <c r="Z147" s="11">
        <f t="shared" si="280"/>
        <v>0</v>
      </c>
      <c r="AA147" s="11">
        <f t="shared" si="280"/>
        <v>0</v>
      </c>
      <c r="AB147" s="11">
        <f t="shared" si="280"/>
        <v>0</v>
      </c>
      <c r="AC147" s="11">
        <f t="shared" si="280"/>
        <v>0</v>
      </c>
      <c r="AD147" s="11">
        <f aca="true" t="shared" si="281" ref="AD147:AL147">SUM(AD148,AD150,AD152)</f>
        <v>0</v>
      </c>
      <c r="AE147" s="11">
        <f t="shared" si="281"/>
        <v>0</v>
      </c>
      <c r="AF147" s="11">
        <f t="shared" si="281"/>
        <v>-3501713</v>
      </c>
      <c r="AG147" s="11">
        <f t="shared" si="281"/>
        <v>0</v>
      </c>
      <c r="AH147" s="11">
        <f>SUM(AH148,AH150,AH152)</f>
        <v>0</v>
      </c>
      <c r="AI147" s="11">
        <f>SUM(AI148,AI150,AI152)</f>
        <v>0</v>
      </c>
      <c r="AJ147" s="11">
        <f>SUM(AJ148,AJ150,AJ152)</f>
        <v>0</v>
      </c>
      <c r="AK147" s="11">
        <f>SUM(AK148,AK150,AK152)</f>
        <v>0</v>
      </c>
      <c r="AL147" s="11">
        <f t="shared" si="281"/>
        <v>124017286</v>
      </c>
    </row>
    <row r="148" spans="1:38" s="9" customFormat="1" ht="12.75">
      <c r="A148" s="18" t="s">
        <v>49</v>
      </c>
      <c r="B148" s="19" t="s">
        <v>50</v>
      </c>
      <c r="C148" s="10" t="s">
        <v>11</v>
      </c>
      <c r="D148" s="83" t="s">
        <v>12</v>
      </c>
      <c r="E148" s="11">
        <f aca="true" t="shared" si="282" ref="E148:AL148">SUM(E149)</f>
        <v>82832000</v>
      </c>
      <c r="F148" s="11">
        <f t="shared" si="282"/>
        <v>0</v>
      </c>
      <c r="G148" s="11">
        <f t="shared" si="282"/>
        <v>0</v>
      </c>
      <c r="H148" s="11">
        <f t="shared" si="282"/>
        <v>0</v>
      </c>
      <c r="I148" s="11">
        <f t="shared" si="282"/>
        <v>0</v>
      </c>
      <c r="J148" s="11">
        <f t="shared" si="282"/>
        <v>0</v>
      </c>
      <c r="K148" s="11">
        <f t="shared" si="282"/>
        <v>0</v>
      </c>
      <c r="L148" s="11">
        <f t="shared" si="282"/>
        <v>0</v>
      </c>
      <c r="M148" s="11">
        <f t="shared" si="282"/>
        <v>0</v>
      </c>
      <c r="N148" s="11">
        <f t="shared" si="282"/>
        <v>0</v>
      </c>
      <c r="O148" s="11">
        <f t="shared" si="282"/>
        <v>0</v>
      </c>
      <c r="P148" s="11">
        <f t="shared" si="282"/>
        <v>0</v>
      </c>
      <c r="Q148" s="11">
        <f t="shared" si="282"/>
        <v>0</v>
      </c>
      <c r="R148" s="11">
        <f t="shared" si="282"/>
        <v>0</v>
      </c>
      <c r="S148" s="11">
        <f t="shared" si="282"/>
        <v>0</v>
      </c>
      <c r="T148" s="11">
        <f t="shared" si="282"/>
        <v>0</v>
      </c>
      <c r="U148" s="11">
        <f t="shared" si="282"/>
        <v>0</v>
      </c>
      <c r="V148" s="11">
        <f t="shared" si="282"/>
        <v>0</v>
      </c>
      <c r="W148" s="11">
        <f t="shared" si="282"/>
        <v>0</v>
      </c>
      <c r="X148" s="11">
        <f t="shared" si="282"/>
        <v>0</v>
      </c>
      <c r="Y148" s="11">
        <f t="shared" si="282"/>
        <v>0</v>
      </c>
      <c r="Z148" s="11">
        <f t="shared" si="282"/>
        <v>0</v>
      </c>
      <c r="AA148" s="11">
        <f t="shared" si="282"/>
        <v>0</v>
      </c>
      <c r="AB148" s="11">
        <f t="shared" si="282"/>
        <v>0</v>
      </c>
      <c r="AC148" s="11">
        <f t="shared" si="282"/>
        <v>0</v>
      </c>
      <c r="AD148" s="11">
        <f t="shared" si="282"/>
        <v>0</v>
      </c>
      <c r="AE148" s="11">
        <f t="shared" si="282"/>
        <v>0</v>
      </c>
      <c r="AF148" s="11">
        <f t="shared" si="282"/>
        <v>2433000</v>
      </c>
      <c r="AG148" s="11">
        <f t="shared" si="282"/>
        <v>0</v>
      </c>
      <c r="AH148" s="11">
        <f t="shared" si="282"/>
        <v>0</v>
      </c>
      <c r="AI148" s="11">
        <f t="shared" si="282"/>
        <v>0</v>
      </c>
      <c r="AJ148" s="11">
        <f t="shared" si="282"/>
        <v>0</v>
      </c>
      <c r="AK148" s="11">
        <f t="shared" si="282"/>
        <v>0</v>
      </c>
      <c r="AL148" s="11">
        <f t="shared" si="282"/>
        <v>85265000</v>
      </c>
    </row>
    <row r="149" spans="1:38" s="9" customFormat="1" ht="12.75">
      <c r="A149" s="38">
        <v>2000</v>
      </c>
      <c r="B149" s="21" t="s">
        <v>50</v>
      </c>
      <c r="C149" s="15">
        <v>2000</v>
      </c>
      <c r="D149" s="87" t="s">
        <v>15</v>
      </c>
      <c r="E149" s="13">
        <f>SUM(E186)</f>
        <v>82832000</v>
      </c>
      <c r="F149" s="13">
        <f>SUM(F186)</f>
        <v>0</v>
      </c>
      <c r="G149" s="13">
        <f>SUM(G186)</f>
        <v>0</v>
      </c>
      <c r="H149" s="13">
        <f>SUM(H186)</f>
        <v>0</v>
      </c>
      <c r="I149" s="13">
        <f aca="true" t="shared" si="283" ref="I149:N149">SUM(I186)</f>
        <v>0</v>
      </c>
      <c r="J149" s="13">
        <f t="shared" si="283"/>
        <v>0</v>
      </c>
      <c r="K149" s="13">
        <f t="shared" si="283"/>
        <v>0</v>
      </c>
      <c r="L149" s="13">
        <f t="shared" si="283"/>
        <v>0</v>
      </c>
      <c r="M149" s="13">
        <f t="shared" si="283"/>
        <v>0</v>
      </c>
      <c r="N149" s="13">
        <f t="shared" si="283"/>
        <v>0</v>
      </c>
      <c r="O149" s="13">
        <f>SUM(O186)</f>
        <v>0</v>
      </c>
      <c r="P149" s="13">
        <f>SUM(P186)</f>
        <v>0</v>
      </c>
      <c r="Q149" s="13">
        <f>SUM(Q186)</f>
        <v>0</v>
      </c>
      <c r="R149" s="13">
        <f>SUM(R186)</f>
        <v>0</v>
      </c>
      <c r="S149" s="13">
        <f>SUM(S186)</f>
        <v>0</v>
      </c>
      <c r="T149" s="13">
        <f aca="true" t="shared" si="284" ref="T149:Y149">SUM(T186)</f>
        <v>0</v>
      </c>
      <c r="U149" s="13">
        <f t="shared" si="284"/>
        <v>0</v>
      </c>
      <c r="V149" s="13">
        <f t="shared" si="284"/>
        <v>0</v>
      </c>
      <c r="W149" s="13">
        <f t="shared" si="284"/>
        <v>0</v>
      </c>
      <c r="X149" s="13">
        <f t="shared" si="284"/>
        <v>0</v>
      </c>
      <c r="Y149" s="13">
        <f t="shared" si="284"/>
        <v>0</v>
      </c>
      <c r="Z149" s="13">
        <f>SUM(Z186)</f>
        <v>0</v>
      </c>
      <c r="AA149" s="13">
        <f>SUM(AA186)</f>
        <v>0</v>
      </c>
      <c r="AB149" s="13">
        <f>SUM(AB186)</f>
        <v>0</v>
      </c>
      <c r="AC149" s="13">
        <f>SUM(AC186)</f>
        <v>0</v>
      </c>
      <c r="AD149" s="13">
        <f aca="true" t="shared" si="285" ref="AD149:AK149">SUM(AD186)</f>
        <v>0</v>
      </c>
      <c r="AE149" s="13">
        <f t="shared" si="285"/>
        <v>0</v>
      </c>
      <c r="AF149" s="13">
        <f t="shared" si="285"/>
        <v>2433000</v>
      </c>
      <c r="AG149" s="13">
        <f t="shared" si="285"/>
        <v>0</v>
      </c>
      <c r="AH149" s="13">
        <f t="shared" si="285"/>
        <v>0</v>
      </c>
      <c r="AI149" s="13">
        <f t="shared" si="285"/>
        <v>0</v>
      </c>
      <c r="AJ149" s="13">
        <f>SUM(AJ186)</f>
        <v>0</v>
      </c>
      <c r="AK149" s="13">
        <f t="shared" si="285"/>
        <v>0</v>
      </c>
      <c r="AL149" s="13">
        <f>SUM(AL186)</f>
        <v>85265000</v>
      </c>
    </row>
    <row r="150" spans="1:38" ht="12.75">
      <c r="A150" s="28" t="s">
        <v>51</v>
      </c>
      <c r="B150" s="19" t="s">
        <v>52</v>
      </c>
      <c r="C150" s="14" t="s">
        <v>16</v>
      </c>
      <c r="D150" s="83" t="s">
        <v>17</v>
      </c>
      <c r="E150" s="11">
        <f aca="true" t="shared" si="286" ref="E150:AL150">SUM(E151:E151)</f>
        <v>0</v>
      </c>
      <c r="F150" s="11">
        <f t="shared" si="286"/>
        <v>0</v>
      </c>
      <c r="G150" s="11">
        <f t="shared" si="286"/>
        <v>0</v>
      </c>
      <c r="H150" s="11">
        <f t="shared" si="286"/>
        <v>0</v>
      </c>
      <c r="I150" s="11">
        <f t="shared" si="286"/>
        <v>0</v>
      </c>
      <c r="J150" s="11">
        <f t="shared" si="286"/>
        <v>0</v>
      </c>
      <c r="K150" s="11">
        <f t="shared" si="286"/>
        <v>0</v>
      </c>
      <c r="L150" s="11">
        <f t="shared" si="286"/>
        <v>0</v>
      </c>
      <c r="M150" s="11">
        <f t="shared" si="286"/>
        <v>0</v>
      </c>
      <c r="N150" s="11">
        <f t="shared" si="286"/>
        <v>0</v>
      </c>
      <c r="O150" s="11">
        <f t="shared" si="286"/>
        <v>0</v>
      </c>
      <c r="P150" s="11">
        <f t="shared" si="286"/>
        <v>0</v>
      </c>
      <c r="Q150" s="11">
        <f t="shared" si="286"/>
        <v>0</v>
      </c>
      <c r="R150" s="11">
        <f t="shared" si="286"/>
        <v>0</v>
      </c>
      <c r="S150" s="11">
        <f t="shared" si="286"/>
        <v>0</v>
      </c>
      <c r="T150" s="11">
        <f t="shared" si="286"/>
        <v>0</v>
      </c>
      <c r="U150" s="11">
        <f t="shared" si="286"/>
        <v>0</v>
      </c>
      <c r="V150" s="11">
        <f t="shared" si="286"/>
        <v>0</v>
      </c>
      <c r="W150" s="11">
        <f t="shared" si="286"/>
        <v>0</v>
      </c>
      <c r="X150" s="11">
        <f t="shared" si="286"/>
        <v>0</v>
      </c>
      <c r="Y150" s="11">
        <f t="shared" si="286"/>
        <v>0</v>
      </c>
      <c r="Z150" s="11">
        <f t="shared" si="286"/>
        <v>0</v>
      </c>
      <c r="AA150" s="11">
        <f t="shared" si="286"/>
        <v>0</v>
      </c>
      <c r="AB150" s="11">
        <f t="shared" si="286"/>
        <v>0</v>
      </c>
      <c r="AC150" s="11">
        <f t="shared" si="286"/>
        <v>0</v>
      </c>
      <c r="AD150" s="11">
        <f t="shared" si="286"/>
        <v>0</v>
      </c>
      <c r="AE150" s="11">
        <f t="shared" si="286"/>
        <v>0</v>
      </c>
      <c r="AF150" s="11">
        <f t="shared" si="286"/>
        <v>0</v>
      </c>
      <c r="AG150" s="11">
        <f t="shared" si="286"/>
        <v>0</v>
      </c>
      <c r="AH150" s="11">
        <f t="shared" si="286"/>
        <v>0</v>
      </c>
      <c r="AI150" s="11">
        <f t="shared" si="286"/>
        <v>0</v>
      </c>
      <c r="AJ150" s="11">
        <f t="shared" si="286"/>
        <v>0</v>
      </c>
      <c r="AK150" s="11">
        <f t="shared" si="286"/>
        <v>0</v>
      </c>
      <c r="AL150" s="11">
        <f t="shared" si="286"/>
        <v>0</v>
      </c>
    </row>
    <row r="151" spans="1:38" s="9" customFormat="1" ht="12.75">
      <c r="A151" s="38">
        <v>3000</v>
      </c>
      <c r="B151" s="21" t="s">
        <v>52</v>
      </c>
      <c r="C151" s="15">
        <v>3000</v>
      </c>
      <c r="D151" s="87" t="s">
        <v>18</v>
      </c>
      <c r="E151" s="13">
        <f>SUM(E188)</f>
        <v>0</v>
      </c>
      <c r="F151" s="13">
        <f>SUM(F188)</f>
        <v>0</v>
      </c>
      <c r="G151" s="13">
        <f>SUM(G188)</f>
        <v>0</v>
      </c>
      <c r="H151" s="13">
        <f>SUM(H188)</f>
        <v>0</v>
      </c>
      <c r="I151" s="13">
        <f aca="true" t="shared" si="287" ref="I151:N151">SUM(I188)</f>
        <v>0</v>
      </c>
      <c r="J151" s="13">
        <f t="shared" si="287"/>
        <v>0</v>
      </c>
      <c r="K151" s="13">
        <f t="shared" si="287"/>
        <v>0</v>
      </c>
      <c r="L151" s="13">
        <f t="shared" si="287"/>
        <v>0</v>
      </c>
      <c r="M151" s="13">
        <f t="shared" si="287"/>
        <v>0</v>
      </c>
      <c r="N151" s="13">
        <f t="shared" si="287"/>
        <v>0</v>
      </c>
      <c r="O151" s="13">
        <f>SUM(O188)</f>
        <v>0</v>
      </c>
      <c r="P151" s="13">
        <f>SUM(P188)</f>
        <v>0</v>
      </c>
      <c r="Q151" s="13">
        <f>SUM(Q188)</f>
        <v>0</v>
      </c>
      <c r="R151" s="13">
        <f>SUM(R188)</f>
        <v>0</v>
      </c>
      <c r="S151" s="13">
        <f>SUM(S188)</f>
        <v>0</v>
      </c>
      <c r="T151" s="13">
        <f aca="true" t="shared" si="288" ref="T151:Y151">SUM(T188)</f>
        <v>0</v>
      </c>
      <c r="U151" s="13">
        <f t="shared" si="288"/>
        <v>0</v>
      </c>
      <c r="V151" s="13">
        <f t="shared" si="288"/>
        <v>0</v>
      </c>
      <c r="W151" s="13">
        <f t="shared" si="288"/>
        <v>0</v>
      </c>
      <c r="X151" s="13">
        <f t="shared" si="288"/>
        <v>0</v>
      </c>
      <c r="Y151" s="13">
        <f t="shared" si="288"/>
        <v>0</v>
      </c>
      <c r="Z151" s="13">
        <f>SUM(Z188)</f>
        <v>0</v>
      </c>
      <c r="AA151" s="13">
        <f>SUM(AA188)</f>
        <v>0</v>
      </c>
      <c r="AB151" s="13">
        <f>SUM(AB188)</f>
        <v>0</v>
      </c>
      <c r="AC151" s="13">
        <f>SUM(AC188)</f>
        <v>0</v>
      </c>
      <c r="AD151" s="13">
        <f aca="true" t="shared" si="289" ref="AD151:AK151">SUM(AD188)</f>
        <v>0</v>
      </c>
      <c r="AE151" s="13">
        <f t="shared" si="289"/>
        <v>0</v>
      </c>
      <c r="AF151" s="13">
        <f t="shared" si="289"/>
        <v>0</v>
      </c>
      <c r="AG151" s="13">
        <f t="shared" si="289"/>
        <v>0</v>
      </c>
      <c r="AH151" s="13">
        <f t="shared" si="289"/>
        <v>0</v>
      </c>
      <c r="AI151" s="13">
        <f t="shared" si="289"/>
        <v>0</v>
      </c>
      <c r="AJ151" s="13">
        <f>SUM(AJ188)</f>
        <v>0</v>
      </c>
      <c r="AK151" s="13">
        <f t="shared" si="289"/>
        <v>0</v>
      </c>
      <c r="AL151" s="13">
        <f>SUM(AL188)</f>
        <v>0</v>
      </c>
    </row>
    <row r="152" spans="1:38" ht="12.75">
      <c r="A152" s="28" t="s">
        <v>55</v>
      </c>
      <c r="B152" s="19" t="s">
        <v>56</v>
      </c>
      <c r="C152" s="14" t="s">
        <v>22</v>
      </c>
      <c r="D152" s="83" t="s">
        <v>23</v>
      </c>
      <c r="E152" s="11">
        <f aca="true" t="shared" si="290" ref="E152:AL153">SUM(E153)</f>
        <v>44686999</v>
      </c>
      <c r="F152" s="11">
        <f t="shared" si="290"/>
        <v>0</v>
      </c>
      <c r="G152" s="11">
        <f t="shared" si="290"/>
        <v>0</v>
      </c>
      <c r="H152" s="11">
        <f t="shared" si="290"/>
        <v>0</v>
      </c>
      <c r="I152" s="11">
        <f t="shared" si="290"/>
        <v>0</v>
      </c>
      <c r="J152" s="11">
        <f t="shared" si="290"/>
        <v>0</v>
      </c>
      <c r="K152" s="11">
        <f t="shared" si="290"/>
        <v>0</v>
      </c>
      <c r="L152" s="11">
        <f t="shared" si="290"/>
        <v>0</v>
      </c>
      <c r="M152" s="11">
        <f t="shared" si="290"/>
        <v>0</v>
      </c>
      <c r="N152" s="11">
        <f t="shared" si="290"/>
        <v>0</v>
      </c>
      <c r="O152" s="11">
        <f t="shared" si="290"/>
        <v>0</v>
      </c>
      <c r="P152" s="11">
        <f t="shared" si="290"/>
        <v>0</v>
      </c>
      <c r="Q152" s="11">
        <f t="shared" si="290"/>
        <v>0</v>
      </c>
      <c r="R152" s="11">
        <f t="shared" si="290"/>
        <v>0</v>
      </c>
      <c r="S152" s="11">
        <f t="shared" si="290"/>
        <v>0</v>
      </c>
      <c r="T152" s="11">
        <f t="shared" si="290"/>
        <v>0</v>
      </c>
      <c r="U152" s="11">
        <f t="shared" si="290"/>
        <v>0</v>
      </c>
      <c r="V152" s="11">
        <f t="shared" si="290"/>
        <v>0</v>
      </c>
      <c r="W152" s="11">
        <f t="shared" si="290"/>
        <v>0</v>
      </c>
      <c r="X152" s="11">
        <f t="shared" si="290"/>
        <v>0</v>
      </c>
      <c r="Y152" s="11">
        <f t="shared" si="290"/>
        <v>0</v>
      </c>
      <c r="Z152" s="11">
        <f t="shared" si="290"/>
        <v>0</v>
      </c>
      <c r="AA152" s="11">
        <f t="shared" si="290"/>
        <v>0</v>
      </c>
      <c r="AB152" s="11">
        <f t="shared" si="290"/>
        <v>0</v>
      </c>
      <c r="AC152" s="11">
        <f t="shared" si="290"/>
        <v>0</v>
      </c>
      <c r="AD152" s="11">
        <f t="shared" si="290"/>
        <v>0</v>
      </c>
      <c r="AE152" s="11">
        <f t="shared" si="290"/>
        <v>0</v>
      </c>
      <c r="AF152" s="11">
        <f t="shared" si="290"/>
        <v>-5934713</v>
      </c>
      <c r="AG152" s="11">
        <f t="shared" si="290"/>
        <v>0</v>
      </c>
      <c r="AH152" s="11">
        <f t="shared" si="290"/>
        <v>0</v>
      </c>
      <c r="AI152" s="11">
        <f t="shared" si="290"/>
        <v>0</v>
      </c>
      <c r="AJ152" s="11">
        <f t="shared" si="290"/>
        <v>0</v>
      </c>
      <c r="AK152" s="11">
        <f t="shared" si="290"/>
        <v>0</v>
      </c>
      <c r="AL152" s="11">
        <f t="shared" si="290"/>
        <v>38752286</v>
      </c>
    </row>
    <row r="153" spans="1:38" s="9" customFormat="1" ht="12.75">
      <c r="A153" s="38">
        <v>7300</v>
      </c>
      <c r="B153" s="21" t="s">
        <v>56</v>
      </c>
      <c r="C153" s="15">
        <v>7300</v>
      </c>
      <c r="D153" s="88" t="s">
        <v>57</v>
      </c>
      <c r="E153" s="13">
        <f t="shared" si="290"/>
        <v>44686999</v>
      </c>
      <c r="F153" s="13">
        <f t="shared" si="290"/>
        <v>0</v>
      </c>
      <c r="G153" s="13">
        <f t="shared" si="290"/>
        <v>0</v>
      </c>
      <c r="H153" s="13">
        <f t="shared" si="290"/>
        <v>0</v>
      </c>
      <c r="I153" s="13">
        <f t="shared" si="290"/>
        <v>0</v>
      </c>
      <c r="J153" s="13">
        <f t="shared" si="290"/>
        <v>0</v>
      </c>
      <c r="K153" s="13">
        <f t="shared" si="290"/>
        <v>0</v>
      </c>
      <c r="L153" s="13">
        <f t="shared" si="290"/>
        <v>0</v>
      </c>
      <c r="M153" s="13">
        <f t="shared" si="290"/>
        <v>0</v>
      </c>
      <c r="N153" s="13">
        <f t="shared" si="290"/>
        <v>0</v>
      </c>
      <c r="O153" s="13">
        <f t="shared" si="290"/>
        <v>0</v>
      </c>
      <c r="P153" s="13">
        <f t="shared" si="290"/>
        <v>0</v>
      </c>
      <c r="Q153" s="13">
        <f t="shared" si="290"/>
        <v>0</v>
      </c>
      <c r="R153" s="13">
        <f t="shared" si="290"/>
        <v>0</v>
      </c>
      <c r="S153" s="13">
        <f t="shared" si="290"/>
        <v>0</v>
      </c>
      <c r="T153" s="13">
        <f t="shared" si="290"/>
        <v>0</v>
      </c>
      <c r="U153" s="13">
        <f t="shared" si="290"/>
        <v>0</v>
      </c>
      <c r="V153" s="13">
        <f t="shared" si="290"/>
        <v>0</v>
      </c>
      <c r="W153" s="13">
        <f t="shared" si="290"/>
        <v>0</v>
      </c>
      <c r="X153" s="13">
        <f t="shared" si="290"/>
        <v>0</v>
      </c>
      <c r="Y153" s="13">
        <f t="shared" si="290"/>
        <v>0</v>
      </c>
      <c r="Z153" s="13">
        <f t="shared" si="290"/>
        <v>0</v>
      </c>
      <c r="AA153" s="13">
        <f t="shared" si="290"/>
        <v>0</v>
      </c>
      <c r="AB153" s="13">
        <f t="shared" si="290"/>
        <v>0</v>
      </c>
      <c r="AC153" s="13">
        <f t="shared" si="290"/>
        <v>0</v>
      </c>
      <c r="AD153" s="13">
        <f t="shared" si="290"/>
        <v>0</v>
      </c>
      <c r="AE153" s="13">
        <f t="shared" si="290"/>
        <v>0</v>
      </c>
      <c r="AF153" s="13">
        <f t="shared" si="290"/>
        <v>-5934713</v>
      </c>
      <c r="AG153" s="13">
        <f t="shared" si="290"/>
        <v>0</v>
      </c>
      <c r="AH153" s="13">
        <f t="shared" si="290"/>
        <v>0</v>
      </c>
      <c r="AI153" s="13">
        <f t="shared" si="290"/>
        <v>0</v>
      </c>
      <c r="AJ153" s="13">
        <f t="shared" si="290"/>
        <v>0</v>
      </c>
      <c r="AK153" s="13">
        <f t="shared" si="290"/>
        <v>0</v>
      </c>
      <c r="AL153" s="13">
        <f t="shared" si="290"/>
        <v>38752286</v>
      </c>
    </row>
    <row r="154" spans="1:38" ht="12.75">
      <c r="A154" s="21">
        <v>7310</v>
      </c>
      <c r="B154" s="21" t="s">
        <v>56</v>
      </c>
      <c r="C154" s="27">
        <v>7310</v>
      </c>
      <c r="D154" s="88" t="s">
        <v>58</v>
      </c>
      <c r="E154" s="13">
        <f>SUM(E172)</f>
        <v>44686999</v>
      </c>
      <c r="F154" s="13">
        <f>SUM(F172)</f>
        <v>0</v>
      </c>
      <c r="G154" s="13">
        <f>SUM(G172)</f>
        <v>0</v>
      </c>
      <c r="H154" s="13">
        <f>SUM(H172)</f>
        <v>0</v>
      </c>
      <c r="I154" s="13">
        <f aca="true" t="shared" si="291" ref="I154:N154">SUM(I172)</f>
        <v>0</v>
      </c>
      <c r="J154" s="13">
        <f t="shared" si="291"/>
        <v>0</v>
      </c>
      <c r="K154" s="13">
        <f t="shared" si="291"/>
        <v>0</v>
      </c>
      <c r="L154" s="13">
        <f t="shared" si="291"/>
        <v>0</v>
      </c>
      <c r="M154" s="13">
        <f t="shared" si="291"/>
        <v>0</v>
      </c>
      <c r="N154" s="13">
        <f t="shared" si="291"/>
        <v>0</v>
      </c>
      <c r="O154" s="13">
        <f>SUM(O172)</f>
        <v>0</v>
      </c>
      <c r="P154" s="13">
        <f>SUM(P172)</f>
        <v>0</v>
      </c>
      <c r="Q154" s="13">
        <f>SUM(Q172)</f>
        <v>0</v>
      </c>
      <c r="R154" s="13">
        <f>SUM(R172)</f>
        <v>0</v>
      </c>
      <c r="S154" s="13">
        <f>SUM(S172)</f>
        <v>0</v>
      </c>
      <c r="T154" s="13">
        <f aca="true" t="shared" si="292" ref="T154:Y154">SUM(T172)</f>
        <v>0</v>
      </c>
      <c r="U154" s="13">
        <f t="shared" si="292"/>
        <v>0</v>
      </c>
      <c r="V154" s="13">
        <f t="shared" si="292"/>
        <v>0</v>
      </c>
      <c r="W154" s="13">
        <f t="shared" si="292"/>
        <v>0</v>
      </c>
      <c r="X154" s="13">
        <f t="shared" si="292"/>
        <v>0</v>
      </c>
      <c r="Y154" s="13">
        <f t="shared" si="292"/>
        <v>0</v>
      </c>
      <c r="Z154" s="13">
        <f>SUM(Z172)</f>
        <v>0</v>
      </c>
      <c r="AA154" s="13">
        <f>SUM(AA172)</f>
        <v>0</v>
      </c>
      <c r="AB154" s="13">
        <f>SUM(AB172)</f>
        <v>0</v>
      </c>
      <c r="AC154" s="13">
        <f>SUM(AC172)</f>
        <v>0</v>
      </c>
      <c r="AD154" s="13">
        <f aca="true" t="shared" si="293" ref="AD154:AK154">SUM(AD172)</f>
        <v>0</v>
      </c>
      <c r="AE154" s="13">
        <f t="shared" si="293"/>
        <v>0</v>
      </c>
      <c r="AF154" s="13">
        <f t="shared" si="293"/>
        <v>-5934713</v>
      </c>
      <c r="AG154" s="13">
        <f t="shared" si="293"/>
        <v>0</v>
      </c>
      <c r="AH154" s="13">
        <f t="shared" si="293"/>
        <v>0</v>
      </c>
      <c r="AI154" s="13">
        <f t="shared" si="293"/>
        <v>0</v>
      </c>
      <c r="AJ154" s="13">
        <f>SUM(AJ172)</f>
        <v>0</v>
      </c>
      <c r="AK154" s="13">
        <f t="shared" si="293"/>
        <v>0</v>
      </c>
      <c r="AL154" s="13">
        <f>SUM(AL172)</f>
        <v>38752286</v>
      </c>
    </row>
    <row r="155" spans="1:38" ht="12.75">
      <c r="A155" s="28" t="s">
        <v>61</v>
      </c>
      <c r="B155" s="19" t="s">
        <v>62</v>
      </c>
      <c r="C155" s="14" t="s">
        <v>24</v>
      </c>
      <c r="D155" s="83" t="s">
        <v>25</v>
      </c>
      <c r="E155" s="11">
        <f>SUM(E156,E157)</f>
        <v>67062277</v>
      </c>
      <c r="F155" s="11">
        <f>SUM(F156,F157)</f>
        <v>0</v>
      </c>
      <c r="G155" s="11">
        <f>SUM(G156,G157)</f>
        <v>0</v>
      </c>
      <c r="H155" s="11">
        <f>SUM(H156,H157)</f>
        <v>0</v>
      </c>
      <c r="I155" s="11">
        <f>SUM(I156,I157)</f>
        <v>0</v>
      </c>
      <c r="J155" s="11">
        <f aca="true" t="shared" si="294" ref="J155:Q155">SUM(J156,J157)</f>
        <v>0</v>
      </c>
      <c r="K155" s="11">
        <f t="shared" si="294"/>
        <v>0</v>
      </c>
      <c r="L155" s="11">
        <f t="shared" si="294"/>
        <v>0</v>
      </c>
      <c r="M155" s="11">
        <f t="shared" si="294"/>
        <v>0</v>
      </c>
      <c r="N155" s="11">
        <f t="shared" si="294"/>
        <v>0</v>
      </c>
      <c r="O155" s="11">
        <f t="shared" si="294"/>
        <v>0</v>
      </c>
      <c r="P155" s="11">
        <f t="shared" si="294"/>
        <v>0</v>
      </c>
      <c r="Q155" s="11">
        <f t="shared" si="294"/>
        <v>0</v>
      </c>
      <c r="R155" s="11">
        <f>SUM(R156,R157)</f>
        <v>0</v>
      </c>
      <c r="S155" s="11">
        <f>SUM(S156,S157)</f>
        <v>0</v>
      </c>
      <c r="T155" s="11">
        <f>SUM(T156,T157)</f>
        <v>0</v>
      </c>
      <c r="U155" s="11">
        <f>SUM(U156,U157)</f>
        <v>0</v>
      </c>
      <c r="V155" s="11">
        <f>SUM(V156,V157)</f>
        <v>0</v>
      </c>
      <c r="W155" s="11">
        <f aca="true" t="shared" si="295" ref="W155:AC155">SUM(W156,W157)</f>
        <v>0</v>
      </c>
      <c r="X155" s="11">
        <f t="shared" si="295"/>
        <v>0</v>
      </c>
      <c r="Y155" s="11">
        <f t="shared" si="295"/>
        <v>0</v>
      </c>
      <c r="Z155" s="11">
        <f t="shared" si="295"/>
        <v>0</v>
      </c>
      <c r="AA155" s="11">
        <f t="shared" si="295"/>
        <v>0</v>
      </c>
      <c r="AB155" s="11">
        <f t="shared" si="295"/>
        <v>0</v>
      </c>
      <c r="AC155" s="11">
        <f t="shared" si="295"/>
        <v>0</v>
      </c>
      <c r="AD155" s="11">
        <f aca="true" t="shared" si="296" ref="AD155:AL155">SUM(AD156,AD157)</f>
        <v>0</v>
      </c>
      <c r="AE155" s="11">
        <f t="shared" si="296"/>
        <v>0</v>
      </c>
      <c r="AF155" s="11">
        <f t="shared" si="296"/>
        <v>3501713</v>
      </c>
      <c r="AG155" s="11">
        <f t="shared" si="296"/>
        <v>0</v>
      </c>
      <c r="AH155" s="11">
        <f>SUM(AH156,AH157)</f>
        <v>0</v>
      </c>
      <c r="AI155" s="11">
        <f>SUM(AI156,AI157)</f>
        <v>0</v>
      </c>
      <c r="AJ155" s="11">
        <f>SUM(AJ156,AJ157)</f>
        <v>0</v>
      </c>
      <c r="AK155" s="11">
        <f>SUM(AK156,AK157)</f>
        <v>0</v>
      </c>
      <c r="AL155" s="11">
        <f t="shared" si="296"/>
        <v>70563990</v>
      </c>
    </row>
    <row r="156" spans="1:38" s="9" customFormat="1" ht="12.75">
      <c r="A156" s="28" t="s">
        <v>63</v>
      </c>
      <c r="B156" s="19" t="s">
        <v>64</v>
      </c>
      <c r="C156" s="14">
        <v>5000</v>
      </c>
      <c r="D156" s="83" t="s">
        <v>26</v>
      </c>
      <c r="E156" s="11">
        <f>SUM(E190)</f>
        <v>63062277</v>
      </c>
      <c r="F156" s="11">
        <f>SUM(F190)</f>
        <v>0</v>
      </c>
      <c r="G156" s="11">
        <f>SUM(G190)</f>
        <v>0</v>
      </c>
      <c r="H156" s="11">
        <f>SUM(H190)</f>
        <v>0</v>
      </c>
      <c r="I156" s="11">
        <f aca="true" t="shared" si="297" ref="I156:N156">SUM(I190)</f>
        <v>0</v>
      </c>
      <c r="J156" s="11">
        <f t="shared" si="297"/>
        <v>0</v>
      </c>
      <c r="K156" s="11">
        <f t="shared" si="297"/>
        <v>0</v>
      </c>
      <c r="L156" s="11">
        <f t="shared" si="297"/>
        <v>0</v>
      </c>
      <c r="M156" s="11">
        <f t="shared" si="297"/>
        <v>0</v>
      </c>
      <c r="N156" s="11">
        <f t="shared" si="297"/>
        <v>0</v>
      </c>
      <c r="O156" s="11">
        <f>SUM(O190)</f>
        <v>0</v>
      </c>
      <c r="P156" s="11">
        <f>SUM(P190)</f>
        <v>0</v>
      </c>
      <c r="Q156" s="11">
        <f>SUM(Q190)</f>
        <v>0</v>
      </c>
      <c r="R156" s="11">
        <f>SUM(R190)</f>
        <v>0</v>
      </c>
      <c r="S156" s="11">
        <f>SUM(S190)</f>
        <v>-1481551</v>
      </c>
      <c r="T156" s="11">
        <f aca="true" t="shared" si="298" ref="T156:Y156">SUM(T190)</f>
        <v>0</v>
      </c>
      <c r="U156" s="11">
        <f t="shared" si="298"/>
        <v>0</v>
      </c>
      <c r="V156" s="11">
        <f t="shared" si="298"/>
        <v>0</v>
      </c>
      <c r="W156" s="11">
        <f t="shared" si="298"/>
        <v>0</v>
      </c>
      <c r="X156" s="11">
        <f t="shared" si="298"/>
        <v>0</v>
      </c>
      <c r="Y156" s="11">
        <f t="shared" si="298"/>
        <v>0</v>
      </c>
      <c r="Z156" s="11">
        <f>SUM(Z190)</f>
        <v>0</v>
      </c>
      <c r="AA156" s="11">
        <f>SUM(AA190)</f>
        <v>0</v>
      </c>
      <c r="AB156" s="11">
        <f>SUM(AB190)</f>
        <v>0</v>
      </c>
      <c r="AC156" s="11">
        <f>SUM(AC190)</f>
        <v>0</v>
      </c>
      <c r="AD156" s="11">
        <f aca="true" t="shared" si="299" ref="AD156:AK156">SUM(AD190)</f>
        <v>0</v>
      </c>
      <c r="AE156" s="11">
        <f t="shared" si="299"/>
        <v>0</v>
      </c>
      <c r="AF156" s="11">
        <f t="shared" si="299"/>
        <v>-4396449</v>
      </c>
      <c r="AG156" s="11">
        <f t="shared" si="299"/>
        <v>0</v>
      </c>
      <c r="AH156" s="11">
        <f t="shared" si="299"/>
        <v>0</v>
      </c>
      <c r="AI156" s="11">
        <f t="shared" si="299"/>
        <v>0</v>
      </c>
      <c r="AJ156" s="11">
        <f>SUM(AJ190)</f>
        <v>0</v>
      </c>
      <c r="AK156" s="11">
        <f t="shared" si="299"/>
        <v>0</v>
      </c>
      <c r="AL156" s="11">
        <f>SUM(AL190)</f>
        <v>57184277</v>
      </c>
    </row>
    <row r="157" spans="1:38" s="9" customFormat="1" ht="12.75">
      <c r="A157" s="28" t="s">
        <v>65</v>
      </c>
      <c r="B157" s="19" t="s">
        <v>66</v>
      </c>
      <c r="C157" s="14">
        <v>9000</v>
      </c>
      <c r="D157" s="83" t="s">
        <v>27</v>
      </c>
      <c r="E157" s="11">
        <f aca="true" t="shared" si="300" ref="E157:AL158">SUM(E158)</f>
        <v>4000000</v>
      </c>
      <c r="F157" s="11">
        <f t="shared" si="300"/>
        <v>0</v>
      </c>
      <c r="G157" s="11">
        <f t="shared" si="300"/>
        <v>0</v>
      </c>
      <c r="H157" s="11">
        <f t="shared" si="300"/>
        <v>0</v>
      </c>
      <c r="I157" s="11">
        <f t="shared" si="300"/>
        <v>0</v>
      </c>
      <c r="J157" s="11">
        <f t="shared" si="300"/>
        <v>0</v>
      </c>
      <c r="K157" s="11">
        <f t="shared" si="300"/>
        <v>0</v>
      </c>
      <c r="L157" s="11">
        <f t="shared" si="300"/>
        <v>0</v>
      </c>
      <c r="M157" s="11">
        <f t="shared" si="300"/>
        <v>0</v>
      </c>
      <c r="N157" s="11">
        <f t="shared" si="300"/>
        <v>0</v>
      </c>
      <c r="O157" s="11">
        <f t="shared" si="300"/>
        <v>0</v>
      </c>
      <c r="P157" s="11">
        <f t="shared" si="300"/>
        <v>0</v>
      </c>
      <c r="Q157" s="11">
        <f t="shared" si="300"/>
        <v>0</v>
      </c>
      <c r="R157" s="11">
        <f t="shared" si="300"/>
        <v>0</v>
      </c>
      <c r="S157" s="11">
        <f t="shared" si="300"/>
        <v>1481551</v>
      </c>
      <c r="T157" s="11">
        <f t="shared" si="300"/>
        <v>0</v>
      </c>
      <c r="U157" s="11">
        <f t="shared" si="300"/>
        <v>0</v>
      </c>
      <c r="V157" s="11">
        <f t="shared" si="300"/>
        <v>0</v>
      </c>
      <c r="W157" s="11">
        <f t="shared" si="300"/>
        <v>0</v>
      </c>
      <c r="X157" s="11">
        <f t="shared" si="300"/>
        <v>0</v>
      </c>
      <c r="Y157" s="11">
        <f t="shared" si="300"/>
        <v>0</v>
      </c>
      <c r="Z157" s="11">
        <f t="shared" si="300"/>
        <v>0</v>
      </c>
      <c r="AA157" s="11">
        <f t="shared" si="300"/>
        <v>0</v>
      </c>
      <c r="AB157" s="11">
        <f t="shared" si="300"/>
        <v>0</v>
      </c>
      <c r="AC157" s="11">
        <f t="shared" si="300"/>
        <v>0</v>
      </c>
      <c r="AD157" s="11">
        <f t="shared" si="300"/>
        <v>0</v>
      </c>
      <c r="AE157" s="11">
        <f t="shared" si="300"/>
        <v>0</v>
      </c>
      <c r="AF157" s="11">
        <f t="shared" si="300"/>
        <v>7898162</v>
      </c>
      <c r="AG157" s="11">
        <f t="shared" si="300"/>
        <v>0</v>
      </c>
      <c r="AH157" s="11">
        <f t="shared" si="300"/>
        <v>0</v>
      </c>
      <c r="AI157" s="11">
        <f t="shared" si="300"/>
        <v>0</v>
      </c>
      <c r="AJ157" s="11">
        <f t="shared" si="300"/>
        <v>0</v>
      </c>
      <c r="AK157" s="11">
        <f t="shared" si="300"/>
        <v>0</v>
      </c>
      <c r="AL157" s="11">
        <f t="shared" si="300"/>
        <v>13379713</v>
      </c>
    </row>
    <row r="158" spans="1:38" s="9" customFormat="1" ht="12.75">
      <c r="A158" s="21">
        <v>9500</v>
      </c>
      <c r="B158" s="21" t="s">
        <v>66</v>
      </c>
      <c r="C158" s="27">
        <v>9500</v>
      </c>
      <c r="D158" s="88" t="s">
        <v>28</v>
      </c>
      <c r="E158" s="13">
        <f t="shared" si="300"/>
        <v>4000000</v>
      </c>
      <c r="F158" s="13">
        <f t="shared" si="300"/>
        <v>0</v>
      </c>
      <c r="G158" s="13">
        <f t="shared" si="300"/>
        <v>0</v>
      </c>
      <c r="H158" s="13">
        <f t="shared" si="300"/>
        <v>0</v>
      </c>
      <c r="I158" s="13">
        <f t="shared" si="300"/>
        <v>0</v>
      </c>
      <c r="J158" s="13">
        <f t="shared" si="300"/>
        <v>0</v>
      </c>
      <c r="K158" s="13">
        <f t="shared" si="300"/>
        <v>0</v>
      </c>
      <c r="L158" s="13">
        <f t="shared" si="300"/>
        <v>0</v>
      </c>
      <c r="M158" s="13">
        <f t="shared" si="300"/>
        <v>0</v>
      </c>
      <c r="N158" s="13">
        <f t="shared" si="300"/>
        <v>0</v>
      </c>
      <c r="O158" s="13">
        <f t="shared" si="300"/>
        <v>0</v>
      </c>
      <c r="P158" s="13">
        <f t="shared" si="300"/>
        <v>0</v>
      </c>
      <c r="Q158" s="13">
        <f t="shared" si="300"/>
        <v>0</v>
      </c>
      <c r="R158" s="13">
        <f t="shared" si="300"/>
        <v>0</v>
      </c>
      <c r="S158" s="13">
        <f t="shared" si="300"/>
        <v>1481551</v>
      </c>
      <c r="T158" s="13">
        <f t="shared" si="300"/>
        <v>0</v>
      </c>
      <c r="U158" s="13">
        <f t="shared" si="300"/>
        <v>0</v>
      </c>
      <c r="V158" s="13">
        <f t="shared" si="300"/>
        <v>0</v>
      </c>
      <c r="W158" s="13">
        <f t="shared" si="300"/>
        <v>0</v>
      </c>
      <c r="X158" s="13">
        <f t="shared" si="300"/>
        <v>0</v>
      </c>
      <c r="Y158" s="13">
        <f t="shared" si="300"/>
        <v>0</v>
      </c>
      <c r="Z158" s="13">
        <f t="shared" si="300"/>
        <v>0</v>
      </c>
      <c r="AA158" s="13">
        <f t="shared" si="300"/>
        <v>0</v>
      </c>
      <c r="AB158" s="13">
        <f t="shared" si="300"/>
        <v>0</v>
      </c>
      <c r="AC158" s="13">
        <f t="shared" si="300"/>
        <v>0</v>
      </c>
      <c r="AD158" s="13">
        <f t="shared" si="300"/>
        <v>0</v>
      </c>
      <c r="AE158" s="13">
        <f t="shared" si="300"/>
        <v>0</v>
      </c>
      <c r="AF158" s="13">
        <f t="shared" si="300"/>
        <v>7898162</v>
      </c>
      <c r="AG158" s="13">
        <f t="shared" si="300"/>
        <v>0</v>
      </c>
      <c r="AH158" s="13">
        <f t="shared" si="300"/>
        <v>0</v>
      </c>
      <c r="AI158" s="13">
        <f t="shared" si="300"/>
        <v>0</v>
      </c>
      <c r="AJ158" s="13">
        <f t="shared" si="300"/>
        <v>0</v>
      </c>
      <c r="AK158" s="13">
        <f t="shared" si="300"/>
        <v>0</v>
      </c>
      <c r="AL158" s="13">
        <f t="shared" si="300"/>
        <v>13379713</v>
      </c>
    </row>
    <row r="159" spans="1:38" ht="12.75">
      <c r="A159" s="21">
        <v>9510</v>
      </c>
      <c r="B159" s="21" t="s">
        <v>66</v>
      </c>
      <c r="C159" s="27">
        <v>9510</v>
      </c>
      <c r="D159" s="88" t="s">
        <v>97</v>
      </c>
      <c r="E159" s="13">
        <f aca="true" t="shared" si="301" ref="E159:S159">SUM(E176,E193)</f>
        <v>4000000</v>
      </c>
      <c r="F159" s="13">
        <f t="shared" si="301"/>
        <v>0</v>
      </c>
      <c r="G159" s="13">
        <f t="shared" si="301"/>
        <v>0</v>
      </c>
      <c r="H159" s="13">
        <f t="shared" si="301"/>
        <v>0</v>
      </c>
      <c r="I159" s="13">
        <f t="shared" si="301"/>
        <v>0</v>
      </c>
      <c r="J159" s="13">
        <f t="shared" si="301"/>
        <v>0</v>
      </c>
      <c r="K159" s="13">
        <f t="shared" si="301"/>
        <v>0</v>
      </c>
      <c r="L159" s="13">
        <f t="shared" si="301"/>
        <v>0</v>
      </c>
      <c r="M159" s="13">
        <f t="shared" si="301"/>
        <v>0</v>
      </c>
      <c r="N159" s="13">
        <f t="shared" si="301"/>
        <v>0</v>
      </c>
      <c r="O159" s="13">
        <f t="shared" si="301"/>
        <v>0</v>
      </c>
      <c r="P159" s="13">
        <f t="shared" si="301"/>
        <v>0</v>
      </c>
      <c r="Q159" s="13">
        <f t="shared" si="301"/>
        <v>0</v>
      </c>
      <c r="R159" s="13">
        <f t="shared" si="301"/>
        <v>0</v>
      </c>
      <c r="S159" s="13">
        <f t="shared" si="301"/>
        <v>1481551</v>
      </c>
      <c r="T159" s="13">
        <f aca="true" t="shared" si="302" ref="T159:Y159">SUM(T176,T193)</f>
        <v>0</v>
      </c>
      <c r="U159" s="13">
        <f t="shared" si="302"/>
        <v>0</v>
      </c>
      <c r="V159" s="13">
        <f t="shared" si="302"/>
        <v>0</v>
      </c>
      <c r="W159" s="13">
        <f t="shared" si="302"/>
        <v>0</v>
      </c>
      <c r="X159" s="13">
        <f t="shared" si="302"/>
        <v>0</v>
      </c>
      <c r="Y159" s="13">
        <f t="shared" si="302"/>
        <v>0</v>
      </c>
      <c r="Z159" s="13">
        <f aca="true" t="shared" si="303" ref="Z159:AE159">SUM(Z176,Z193)</f>
        <v>0</v>
      </c>
      <c r="AA159" s="13">
        <f t="shared" si="303"/>
        <v>0</v>
      </c>
      <c r="AB159" s="13">
        <f t="shared" si="303"/>
        <v>0</v>
      </c>
      <c r="AC159" s="13">
        <f t="shared" si="303"/>
        <v>0</v>
      </c>
      <c r="AD159" s="13">
        <f t="shared" si="303"/>
        <v>0</v>
      </c>
      <c r="AE159" s="13">
        <f t="shared" si="303"/>
        <v>0</v>
      </c>
      <c r="AF159" s="13">
        <f aca="true" t="shared" si="304" ref="AF159:AL159">SUM(AF176,AF193)</f>
        <v>7898162</v>
      </c>
      <c r="AG159" s="13">
        <f t="shared" si="304"/>
        <v>0</v>
      </c>
      <c r="AH159" s="13">
        <f t="shared" si="304"/>
        <v>0</v>
      </c>
      <c r="AI159" s="13">
        <f t="shared" si="304"/>
        <v>0</v>
      </c>
      <c r="AJ159" s="13">
        <f t="shared" si="304"/>
        <v>0</v>
      </c>
      <c r="AK159" s="13">
        <f t="shared" si="304"/>
        <v>0</v>
      </c>
      <c r="AL159" s="13">
        <f t="shared" si="304"/>
        <v>13379713</v>
      </c>
    </row>
    <row r="160" spans="1:38" ht="25.5">
      <c r="A160" s="41" t="s">
        <v>68</v>
      </c>
      <c r="B160" s="42"/>
      <c r="C160" s="10" t="s">
        <v>128</v>
      </c>
      <c r="D160" s="90" t="s">
        <v>29</v>
      </c>
      <c r="E160" s="43">
        <f>+SUM(E142-E146)</f>
        <v>0</v>
      </c>
      <c r="F160" s="43">
        <f>+SUM(F142-F146)</f>
        <v>0</v>
      </c>
      <c r="G160" s="43">
        <f>+SUM(G142-G146)</f>
        <v>0</v>
      </c>
      <c r="H160" s="43">
        <f>+SUM(H142-H146)</f>
        <v>0</v>
      </c>
      <c r="I160" s="43">
        <f aca="true" t="shared" si="305" ref="I160:N160">+SUM(I142-I146)</f>
        <v>0</v>
      </c>
      <c r="J160" s="43">
        <f t="shared" si="305"/>
        <v>0</v>
      </c>
      <c r="K160" s="43">
        <f t="shared" si="305"/>
        <v>0</v>
      </c>
      <c r="L160" s="43">
        <f t="shared" si="305"/>
        <v>0</v>
      </c>
      <c r="M160" s="43">
        <f t="shared" si="305"/>
        <v>0</v>
      </c>
      <c r="N160" s="43">
        <f t="shared" si="305"/>
        <v>0</v>
      </c>
      <c r="O160" s="43">
        <f>+SUM(O142-O146)</f>
        <v>0</v>
      </c>
      <c r="P160" s="43">
        <f>+SUM(P142-P146)</f>
        <v>0</v>
      </c>
      <c r="Q160" s="43">
        <f>+SUM(Q142-Q146)</f>
        <v>0</v>
      </c>
      <c r="R160" s="43">
        <f>+SUM(R142-R146)</f>
        <v>0</v>
      </c>
      <c r="S160" s="43">
        <f>+SUM(S142-S146)</f>
        <v>0</v>
      </c>
      <c r="T160" s="43">
        <f aca="true" t="shared" si="306" ref="T160:Y160">+SUM(T142-T146)</f>
        <v>0</v>
      </c>
      <c r="U160" s="43">
        <f t="shared" si="306"/>
        <v>0</v>
      </c>
      <c r="V160" s="43">
        <f t="shared" si="306"/>
        <v>0</v>
      </c>
      <c r="W160" s="43">
        <f t="shared" si="306"/>
        <v>0</v>
      </c>
      <c r="X160" s="43">
        <f t="shared" si="306"/>
        <v>0</v>
      </c>
      <c r="Y160" s="43">
        <f t="shared" si="306"/>
        <v>0</v>
      </c>
      <c r="Z160" s="43">
        <f>+SUM(Z142-Z146)</f>
        <v>0</v>
      </c>
      <c r="AA160" s="43">
        <f>+SUM(AA142-AA146)</f>
        <v>0</v>
      </c>
      <c r="AB160" s="43">
        <f>+SUM(AB142-AB146)</f>
        <v>0</v>
      </c>
      <c r="AC160" s="43">
        <f>+SUM(AC142-AC146)</f>
        <v>0</v>
      </c>
      <c r="AD160" s="43">
        <f aca="true" t="shared" si="307" ref="AD160:AK160">+SUM(AD142-AD146)</f>
        <v>0</v>
      </c>
      <c r="AE160" s="43">
        <f t="shared" si="307"/>
        <v>0</v>
      </c>
      <c r="AF160" s="43">
        <f t="shared" si="307"/>
        <v>0</v>
      </c>
      <c r="AG160" s="43">
        <f t="shared" si="307"/>
        <v>0</v>
      </c>
      <c r="AH160" s="43">
        <f t="shared" si="307"/>
        <v>0</v>
      </c>
      <c r="AI160" s="43">
        <f t="shared" si="307"/>
        <v>0</v>
      </c>
      <c r="AJ160" s="43">
        <f>+SUM(AJ142-AJ146)</f>
        <v>0</v>
      </c>
      <c r="AK160" s="43">
        <f t="shared" si="307"/>
        <v>0</v>
      </c>
      <c r="AL160" s="43">
        <f>+SUM(AL142-AL146)</f>
        <v>0</v>
      </c>
    </row>
    <row r="161" spans="1:38" s="9" customFormat="1" ht="12.75">
      <c r="A161" s="41" t="s">
        <v>30</v>
      </c>
      <c r="B161" s="42"/>
      <c r="C161" s="41" t="s">
        <v>30</v>
      </c>
      <c r="D161" s="90" t="s">
        <v>31</v>
      </c>
      <c r="E161" s="43">
        <f aca="true" t="shared" si="308" ref="E161:AL161">SUM(E162)</f>
        <v>0</v>
      </c>
      <c r="F161" s="43">
        <f t="shared" si="308"/>
        <v>0</v>
      </c>
      <c r="G161" s="43">
        <f t="shared" si="308"/>
        <v>0</v>
      </c>
      <c r="H161" s="43">
        <f t="shared" si="308"/>
        <v>0</v>
      </c>
      <c r="I161" s="43">
        <f t="shared" si="308"/>
        <v>0</v>
      </c>
      <c r="J161" s="43">
        <f t="shared" si="308"/>
        <v>0</v>
      </c>
      <c r="K161" s="43">
        <f t="shared" si="308"/>
        <v>0</v>
      </c>
      <c r="L161" s="43">
        <f t="shared" si="308"/>
        <v>0</v>
      </c>
      <c r="M161" s="43">
        <f t="shared" si="308"/>
        <v>0</v>
      </c>
      <c r="N161" s="43">
        <f t="shared" si="308"/>
        <v>0</v>
      </c>
      <c r="O161" s="43">
        <f t="shared" si="308"/>
        <v>0</v>
      </c>
      <c r="P161" s="43">
        <f t="shared" si="308"/>
        <v>0</v>
      </c>
      <c r="Q161" s="43">
        <f t="shared" si="308"/>
        <v>0</v>
      </c>
      <c r="R161" s="43">
        <f t="shared" si="308"/>
        <v>0</v>
      </c>
      <c r="S161" s="43">
        <f t="shared" si="308"/>
        <v>0</v>
      </c>
      <c r="T161" s="43">
        <f t="shared" si="308"/>
        <v>0</v>
      </c>
      <c r="U161" s="43">
        <f t="shared" si="308"/>
        <v>0</v>
      </c>
      <c r="V161" s="43">
        <f t="shared" si="308"/>
        <v>0</v>
      </c>
      <c r="W161" s="43">
        <f t="shared" si="308"/>
        <v>0</v>
      </c>
      <c r="X161" s="43">
        <f t="shared" si="308"/>
        <v>0</v>
      </c>
      <c r="Y161" s="43">
        <f t="shared" si="308"/>
        <v>0</v>
      </c>
      <c r="Z161" s="43">
        <f t="shared" si="308"/>
        <v>0</v>
      </c>
      <c r="AA161" s="43">
        <f t="shared" si="308"/>
        <v>0</v>
      </c>
      <c r="AB161" s="43">
        <f t="shared" si="308"/>
        <v>0</v>
      </c>
      <c r="AC161" s="43">
        <f t="shared" si="308"/>
        <v>0</v>
      </c>
      <c r="AD161" s="43">
        <f t="shared" si="308"/>
        <v>0</v>
      </c>
      <c r="AE161" s="43">
        <f t="shared" si="308"/>
        <v>0</v>
      </c>
      <c r="AF161" s="43">
        <f t="shared" si="308"/>
        <v>0</v>
      </c>
      <c r="AG161" s="43">
        <f t="shared" si="308"/>
        <v>0</v>
      </c>
      <c r="AH161" s="43">
        <f t="shared" si="308"/>
        <v>0</v>
      </c>
      <c r="AI161" s="43">
        <f t="shared" si="308"/>
        <v>0</v>
      </c>
      <c r="AJ161" s="43">
        <f t="shared" si="308"/>
        <v>0</v>
      </c>
      <c r="AK161" s="43">
        <f t="shared" si="308"/>
        <v>0</v>
      </c>
      <c r="AL161" s="43">
        <f t="shared" si="308"/>
        <v>0</v>
      </c>
    </row>
    <row r="162" spans="1:38" s="9" customFormat="1" ht="12.75">
      <c r="A162" s="20" t="s">
        <v>32</v>
      </c>
      <c r="B162" s="21"/>
      <c r="C162" s="20" t="s">
        <v>32</v>
      </c>
      <c r="D162" s="87" t="s">
        <v>33</v>
      </c>
      <c r="E162" s="44">
        <f aca="true" t="shared" si="309" ref="E162:AL162">SUM(E163:E163)</f>
        <v>0</v>
      </c>
      <c r="F162" s="44">
        <f t="shared" si="309"/>
        <v>0</v>
      </c>
      <c r="G162" s="44">
        <f t="shared" si="309"/>
        <v>0</v>
      </c>
      <c r="H162" s="44">
        <f t="shared" si="309"/>
        <v>0</v>
      </c>
      <c r="I162" s="44">
        <f t="shared" si="309"/>
        <v>0</v>
      </c>
      <c r="J162" s="44">
        <f t="shared" si="309"/>
        <v>0</v>
      </c>
      <c r="K162" s="44">
        <f t="shared" si="309"/>
        <v>0</v>
      </c>
      <c r="L162" s="44">
        <f t="shared" si="309"/>
        <v>0</v>
      </c>
      <c r="M162" s="44">
        <f t="shared" si="309"/>
        <v>0</v>
      </c>
      <c r="N162" s="44">
        <f t="shared" si="309"/>
        <v>0</v>
      </c>
      <c r="O162" s="44">
        <f t="shared" si="309"/>
        <v>0</v>
      </c>
      <c r="P162" s="44">
        <f t="shared" si="309"/>
        <v>0</v>
      </c>
      <c r="Q162" s="44">
        <f t="shared" si="309"/>
        <v>0</v>
      </c>
      <c r="R162" s="44">
        <f t="shared" si="309"/>
        <v>0</v>
      </c>
      <c r="S162" s="44">
        <f t="shared" si="309"/>
        <v>0</v>
      </c>
      <c r="T162" s="44">
        <f t="shared" si="309"/>
        <v>0</v>
      </c>
      <c r="U162" s="44">
        <f t="shared" si="309"/>
        <v>0</v>
      </c>
      <c r="V162" s="44">
        <f t="shared" si="309"/>
        <v>0</v>
      </c>
      <c r="W162" s="44">
        <f t="shared" si="309"/>
        <v>0</v>
      </c>
      <c r="X162" s="44">
        <f t="shared" si="309"/>
        <v>0</v>
      </c>
      <c r="Y162" s="44">
        <f t="shared" si="309"/>
        <v>0</v>
      </c>
      <c r="Z162" s="44">
        <f t="shared" si="309"/>
        <v>0</v>
      </c>
      <c r="AA162" s="44">
        <f t="shared" si="309"/>
        <v>0</v>
      </c>
      <c r="AB162" s="44">
        <f t="shared" si="309"/>
        <v>0</v>
      </c>
      <c r="AC162" s="44">
        <f t="shared" si="309"/>
        <v>0</v>
      </c>
      <c r="AD162" s="44">
        <f t="shared" si="309"/>
        <v>0</v>
      </c>
      <c r="AE162" s="44">
        <f t="shared" si="309"/>
        <v>0</v>
      </c>
      <c r="AF162" s="44">
        <f t="shared" si="309"/>
        <v>0</v>
      </c>
      <c r="AG162" s="44">
        <f t="shared" si="309"/>
        <v>0</v>
      </c>
      <c r="AH162" s="44">
        <f t="shared" si="309"/>
        <v>0</v>
      </c>
      <c r="AI162" s="44">
        <f t="shared" si="309"/>
        <v>0</v>
      </c>
      <c r="AJ162" s="44">
        <f t="shared" si="309"/>
        <v>0</v>
      </c>
      <c r="AK162" s="44">
        <f t="shared" si="309"/>
        <v>0</v>
      </c>
      <c r="AL162" s="44">
        <f t="shared" si="309"/>
        <v>0</v>
      </c>
    </row>
    <row r="163" spans="1:38" ht="25.5">
      <c r="A163" s="20" t="s">
        <v>69</v>
      </c>
      <c r="B163" s="21"/>
      <c r="C163" s="20" t="s">
        <v>69</v>
      </c>
      <c r="D163" s="78" t="s">
        <v>70</v>
      </c>
      <c r="E163" s="13">
        <f>SUM(E197)</f>
        <v>0</v>
      </c>
      <c r="F163" s="13">
        <f>SUM(F197)</f>
        <v>0</v>
      </c>
      <c r="G163" s="13">
        <f>SUM(G197)</f>
        <v>0</v>
      </c>
      <c r="H163" s="13">
        <f>SUM(H197)</f>
        <v>0</v>
      </c>
      <c r="I163" s="13">
        <f aca="true" t="shared" si="310" ref="I163:N163">SUM(I197)</f>
        <v>0</v>
      </c>
      <c r="J163" s="13">
        <f t="shared" si="310"/>
        <v>0</v>
      </c>
      <c r="K163" s="13">
        <f t="shared" si="310"/>
        <v>0</v>
      </c>
      <c r="L163" s="13">
        <f t="shared" si="310"/>
        <v>0</v>
      </c>
      <c r="M163" s="13">
        <f t="shared" si="310"/>
        <v>0</v>
      </c>
      <c r="N163" s="13">
        <f t="shared" si="310"/>
        <v>0</v>
      </c>
      <c r="O163" s="13">
        <f>SUM(O197)</f>
        <v>0</v>
      </c>
      <c r="P163" s="13">
        <f>SUM(P197)</f>
        <v>0</v>
      </c>
      <c r="Q163" s="13">
        <f>SUM(Q197)</f>
        <v>0</v>
      </c>
      <c r="R163" s="13">
        <f>SUM(R197)</f>
        <v>0</v>
      </c>
      <c r="S163" s="13">
        <f>SUM(S197)</f>
        <v>0</v>
      </c>
      <c r="T163" s="13">
        <f aca="true" t="shared" si="311" ref="T163:Y163">SUM(T197)</f>
        <v>0</v>
      </c>
      <c r="U163" s="13">
        <f t="shared" si="311"/>
        <v>0</v>
      </c>
      <c r="V163" s="13">
        <f t="shared" si="311"/>
        <v>0</v>
      </c>
      <c r="W163" s="13">
        <f t="shared" si="311"/>
        <v>0</v>
      </c>
      <c r="X163" s="13">
        <f t="shared" si="311"/>
        <v>0</v>
      </c>
      <c r="Y163" s="13">
        <f t="shared" si="311"/>
        <v>0</v>
      </c>
      <c r="Z163" s="13">
        <f>SUM(Z197)</f>
        <v>0</v>
      </c>
      <c r="AA163" s="13">
        <f>SUM(AA197)</f>
        <v>0</v>
      </c>
      <c r="AB163" s="13">
        <f>SUM(AB197)</f>
        <v>0</v>
      </c>
      <c r="AC163" s="13">
        <f>SUM(AC197)</f>
        <v>0</v>
      </c>
      <c r="AD163" s="13">
        <f aca="true" t="shared" si="312" ref="AD163:AK163">SUM(AD197)</f>
        <v>0</v>
      </c>
      <c r="AE163" s="13">
        <f t="shared" si="312"/>
        <v>0</v>
      </c>
      <c r="AF163" s="13">
        <f t="shared" si="312"/>
        <v>0</v>
      </c>
      <c r="AG163" s="13">
        <f t="shared" si="312"/>
        <v>0</v>
      </c>
      <c r="AH163" s="13">
        <f t="shared" si="312"/>
        <v>0</v>
      </c>
      <c r="AI163" s="13">
        <f t="shared" si="312"/>
        <v>0</v>
      </c>
      <c r="AJ163" s="13">
        <f>SUM(AJ197)</f>
        <v>0</v>
      </c>
      <c r="AK163" s="13">
        <f t="shared" si="312"/>
        <v>0</v>
      </c>
      <c r="AL163" s="13">
        <f>SUM(AL197)</f>
        <v>0</v>
      </c>
    </row>
    <row r="164" spans="1:38" ht="12.75">
      <c r="A164" s="46"/>
      <c r="B164" s="46"/>
      <c r="C164" s="47"/>
      <c r="D164" s="48" t="s">
        <v>84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1:38" ht="12.75">
      <c r="A165" s="33" t="s">
        <v>38</v>
      </c>
      <c r="B165" s="34"/>
      <c r="C165" s="8" t="s">
        <v>1</v>
      </c>
      <c r="D165" s="82" t="s">
        <v>2</v>
      </c>
      <c r="E165" s="35">
        <f aca="true" t="shared" si="313" ref="E165:AL165">SUM(E166)</f>
        <v>48686999</v>
      </c>
      <c r="F165" s="35">
        <f t="shared" si="313"/>
        <v>0</v>
      </c>
      <c r="G165" s="35">
        <f t="shared" si="313"/>
        <v>0</v>
      </c>
      <c r="H165" s="35">
        <f t="shared" si="313"/>
        <v>0</v>
      </c>
      <c r="I165" s="35">
        <f t="shared" si="313"/>
        <v>0</v>
      </c>
      <c r="J165" s="35">
        <f t="shared" si="313"/>
        <v>0</v>
      </c>
      <c r="K165" s="35">
        <f t="shared" si="313"/>
        <v>0</v>
      </c>
      <c r="L165" s="35">
        <f t="shared" si="313"/>
        <v>0</v>
      </c>
      <c r="M165" s="35">
        <f t="shared" si="313"/>
        <v>0</v>
      </c>
      <c r="N165" s="35">
        <f t="shared" si="313"/>
        <v>0</v>
      </c>
      <c r="O165" s="35">
        <f t="shared" si="313"/>
        <v>0</v>
      </c>
      <c r="P165" s="35">
        <f t="shared" si="313"/>
        <v>0</v>
      </c>
      <c r="Q165" s="35">
        <f t="shared" si="313"/>
        <v>0</v>
      </c>
      <c r="R165" s="35">
        <f t="shared" si="313"/>
        <v>0</v>
      </c>
      <c r="S165" s="35">
        <f t="shared" si="313"/>
        <v>0</v>
      </c>
      <c r="T165" s="35">
        <f t="shared" si="313"/>
        <v>0</v>
      </c>
      <c r="U165" s="35">
        <f t="shared" si="313"/>
        <v>0</v>
      </c>
      <c r="V165" s="35">
        <f t="shared" si="313"/>
        <v>0</v>
      </c>
      <c r="W165" s="35">
        <f t="shared" si="313"/>
        <v>0</v>
      </c>
      <c r="X165" s="35">
        <f t="shared" si="313"/>
        <v>0</v>
      </c>
      <c r="Y165" s="35">
        <f t="shared" si="313"/>
        <v>0</v>
      </c>
      <c r="Z165" s="35">
        <f t="shared" si="313"/>
        <v>0</v>
      </c>
      <c r="AA165" s="35">
        <f t="shared" si="313"/>
        <v>0</v>
      </c>
      <c r="AB165" s="35">
        <f t="shared" si="313"/>
        <v>0</v>
      </c>
      <c r="AC165" s="35">
        <f t="shared" si="313"/>
        <v>0</v>
      </c>
      <c r="AD165" s="35">
        <f t="shared" si="313"/>
        <v>0</v>
      </c>
      <c r="AE165" s="35">
        <f t="shared" si="313"/>
        <v>0</v>
      </c>
      <c r="AF165" s="35">
        <f t="shared" si="313"/>
        <v>0</v>
      </c>
      <c r="AG165" s="35">
        <f t="shared" si="313"/>
        <v>0</v>
      </c>
      <c r="AH165" s="35">
        <f t="shared" si="313"/>
        <v>0</v>
      </c>
      <c r="AI165" s="35">
        <f t="shared" si="313"/>
        <v>0</v>
      </c>
      <c r="AJ165" s="35">
        <f t="shared" si="313"/>
        <v>0</v>
      </c>
      <c r="AK165" s="35">
        <f t="shared" si="313"/>
        <v>0</v>
      </c>
      <c r="AL165" s="35">
        <f t="shared" si="313"/>
        <v>48686999</v>
      </c>
    </row>
    <row r="166" spans="1:38" s="9" customFormat="1" ht="12.75">
      <c r="A166" s="18" t="s">
        <v>44</v>
      </c>
      <c r="B166" s="19" t="s">
        <v>45</v>
      </c>
      <c r="C166" s="36">
        <v>21700</v>
      </c>
      <c r="D166" s="83" t="s">
        <v>0</v>
      </c>
      <c r="E166" s="11">
        <f aca="true" t="shared" si="314" ref="E166:AL166">SUM(E167:E167)</f>
        <v>48686999</v>
      </c>
      <c r="F166" s="11">
        <f t="shared" si="314"/>
        <v>0</v>
      </c>
      <c r="G166" s="11">
        <f t="shared" si="314"/>
        <v>0</v>
      </c>
      <c r="H166" s="11">
        <f t="shared" si="314"/>
        <v>0</v>
      </c>
      <c r="I166" s="11">
        <f t="shared" si="314"/>
        <v>0</v>
      </c>
      <c r="J166" s="11">
        <f t="shared" si="314"/>
        <v>0</v>
      </c>
      <c r="K166" s="11">
        <f t="shared" si="314"/>
        <v>0</v>
      </c>
      <c r="L166" s="11">
        <f t="shared" si="314"/>
        <v>0</v>
      </c>
      <c r="M166" s="11">
        <f t="shared" si="314"/>
        <v>0</v>
      </c>
      <c r="N166" s="11">
        <f t="shared" si="314"/>
        <v>0</v>
      </c>
      <c r="O166" s="11">
        <f t="shared" si="314"/>
        <v>0</v>
      </c>
      <c r="P166" s="11">
        <f t="shared" si="314"/>
        <v>0</v>
      </c>
      <c r="Q166" s="11">
        <f t="shared" si="314"/>
        <v>0</v>
      </c>
      <c r="R166" s="11">
        <f t="shared" si="314"/>
        <v>0</v>
      </c>
      <c r="S166" s="11">
        <f t="shared" si="314"/>
        <v>0</v>
      </c>
      <c r="T166" s="11">
        <f t="shared" si="314"/>
        <v>0</v>
      </c>
      <c r="U166" s="11">
        <f t="shared" si="314"/>
        <v>0</v>
      </c>
      <c r="V166" s="11">
        <f t="shared" si="314"/>
        <v>0</v>
      </c>
      <c r="W166" s="11">
        <f t="shared" si="314"/>
        <v>0</v>
      </c>
      <c r="X166" s="11">
        <f t="shared" si="314"/>
        <v>0</v>
      </c>
      <c r="Y166" s="11">
        <f t="shared" si="314"/>
        <v>0</v>
      </c>
      <c r="Z166" s="11">
        <f t="shared" si="314"/>
        <v>0</v>
      </c>
      <c r="AA166" s="11">
        <f t="shared" si="314"/>
        <v>0</v>
      </c>
      <c r="AB166" s="11">
        <f t="shared" si="314"/>
        <v>0</v>
      </c>
      <c r="AC166" s="11">
        <f t="shared" si="314"/>
        <v>0</v>
      </c>
      <c r="AD166" s="11">
        <f t="shared" si="314"/>
        <v>0</v>
      </c>
      <c r="AE166" s="11">
        <f t="shared" si="314"/>
        <v>0</v>
      </c>
      <c r="AF166" s="11">
        <f t="shared" si="314"/>
        <v>0</v>
      </c>
      <c r="AG166" s="11">
        <f t="shared" si="314"/>
        <v>0</v>
      </c>
      <c r="AH166" s="11">
        <f t="shared" si="314"/>
        <v>0</v>
      </c>
      <c r="AI166" s="11">
        <f t="shared" si="314"/>
        <v>0</v>
      </c>
      <c r="AJ166" s="11">
        <f t="shared" si="314"/>
        <v>0</v>
      </c>
      <c r="AK166" s="11">
        <f t="shared" si="314"/>
        <v>0</v>
      </c>
      <c r="AL166" s="11">
        <f t="shared" si="314"/>
        <v>48686999</v>
      </c>
    </row>
    <row r="167" spans="1:38" s="9" customFormat="1" ht="12.75">
      <c r="A167" s="20">
        <v>21710</v>
      </c>
      <c r="B167" s="21" t="s">
        <v>45</v>
      </c>
      <c r="C167" s="37">
        <v>21710</v>
      </c>
      <c r="D167" s="87" t="s">
        <v>6</v>
      </c>
      <c r="E167" s="13">
        <v>48686999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>
        <f>SUM(E167:AK167)</f>
        <v>48686999</v>
      </c>
    </row>
    <row r="168" spans="1:38" ht="12.75">
      <c r="A168" s="33" t="s">
        <v>46</v>
      </c>
      <c r="B168" s="34"/>
      <c r="C168" s="8" t="s">
        <v>8</v>
      </c>
      <c r="D168" s="82" t="s">
        <v>9</v>
      </c>
      <c r="E168" s="35">
        <f>SUM(E169,E173)</f>
        <v>48686999</v>
      </c>
      <c r="F168" s="35">
        <f>SUM(F169,F173)</f>
        <v>0</v>
      </c>
      <c r="G168" s="35">
        <f>SUM(G169,G173)</f>
        <v>0</v>
      </c>
      <c r="H168" s="35">
        <f>SUM(H169,H173)</f>
        <v>0</v>
      </c>
      <c r="I168" s="35">
        <f>SUM(I169,I173)</f>
        <v>0</v>
      </c>
      <c r="J168" s="35">
        <f aca="true" t="shared" si="315" ref="J168:Q168">SUM(J169,J173)</f>
        <v>0</v>
      </c>
      <c r="K168" s="35">
        <f t="shared" si="315"/>
        <v>0</v>
      </c>
      <c r="L168" s="35">
        <f t="shared" si="315"/>
        <v>0</v>
      </c>
      <c r="M168" s="35">
        <f t="shared" si="315"/>
        <v>0</v>
      </c>
      <c r="N168" s="35">
        <f t="shared" si="315"/>
        <v>0</v>
      </c>
      <c r="O168" s="35">
        <f t="shared" si="315"/>
        <v>0</v>
      </c>
      <c r="P168" s="35">
        <f t="shared" si="315"/>
        <v>0</v>
      </c>
      <c r="Q168" s="35">
        <f t="shared" si="315"/>
        <v>0</v>
      </c>
      <c r="R168" s="35">
        <f>SUM(R169,R173)</f>
        <v>0</v>
      </c>
      <c r="S168" s="35">
        <f>SUM(S169,S173)</f>
        <v>0</v>
      </c>
      <c r="T168" s="35">
        <f>SUM(T169,T173)</f>
        <v>0</v>
      </c>
      <c r="U168" s="35">
        <f>SUM(U169,U173)</f>
        <v>0</v>
      </c>
      <c r="V168" s="35">
        <f>SUM(V169,V173)</f>
        <v>0</v>
      </c>
      <c r="W168" s="35">
        <f aca="true" t="shared" si="316" ref="W168:AC168">SUM(W169,W173)</f>
        <v>0</v>
      </c>
      <c r="X168" s="35">
        <f t="shared" si="316"/>
        <v>0</v>
      </c>
      <c r="Y168" s="35">
        <f t="shared" si="316"/>
        <v>0</v>
      </c>
      <c r="Z168" s="35">
        <f t="shared" si="316"/>
        <v>0</v>
      </c>
      <c r="AA168" s="35">
        <f t="shared" si="316"/>
        <v>0</v>
      </c>
      <c r="AB168" s="35">
        <f t="shared" si="316"/>
        <v>0</v>
      </c>
      <c r="AC168" s="35">
        <f t="shared" si="316"/>
        <v>0</v>
      </c>
      <c r="AD168" s="35">
        <f aca="true" t="shared" si="317" ref="AD168:AL168">SUM(AD169,AD173)</f>
        <v>0</v>
      </c>
      <c r="AE168" s="35">
        <f t="shared" si="317"/>
        <v>0</v>
      </c>
      <c r="AF168" s="35">
        <f t="shared" si="317"/>
        <v>0</v>
      </c>
      <c r="AG168" s="35">
        <f t="shared" si="317"/>
        <v>0</v>
      </c>
      <c r="AH168" s="35">
        <f>SUM(AH169,AH173)</f>
        <v>0</v>
      </c>
      <c r="AI168" s="35">
        <f>SUM(AI169,AI173)</f>
        <v>0</v>
      </c>
      <c r="AJ168" s="35">
        <f>SUM(AJ169,AJ173)</f>
        <v>0</v>
      </c>
      <c r="AK168" s="35">
        <f>SUM(AK169,AK173)</f>
        <v>0</v>
      </c>
      <c r="AL168" s="35">
        <f t="shared" si="317"/>
        <v>48686999</v>
      </c>
    </row>
    <row r="169" spans="1:38" s="9" customFormat="1" ht="25.5">
      <c r="A169" s="18" t="s">
        <v>47</v>
      </c>
      <c r="B169" s="19" t="s">
        <v>48</v>
      </c>
      <c r="C169" s="10" t="s">
        <v>36</v>
      </c>
      <c r="D169" s="83" t="s">
        <v>10</v>
      </c>
      <c r="E169" s="11">
        <f aca="true" t="shared" si="318" ref="E169:AL171">SUM(E170)</f>
        <v>44686999</v>
      </c>
      <c r="F169" s="11">
        <f t="shared" si="318"/>
        <v>0</v>
      </c>
      <c r="G169" s="11">
        <f t="shared" si="318"/>
        <v>0</v>
      </c>
      <c r="H169" s="11">
        <f t="shared" si="318"/>
        <v>0</v>
      </c>
      <c r="I169" s="11">
        <f t="shared" si="318"/>
        <v>0</v>
      </c>
      <c r="J169" s="11">
        <f t="shared" si="318"/>
        <v>0</v>
      </c>
      <c r="K169" s="11">
        <f t="shared" si="318"/>
        <v>0</v>
      </c>
      <c r="L169" s="11">
        <f t="shared" si="318"/>
        <v>0</v>
      </c>
      <c r="M169" s="11">
        <f t="shared" si="318"/>
        <v>0</v>
      </c>
      <c r="N169" s="11">
        <f t="shared" si="318"/>
        <v>0</v>
      </c>
      <c r="O169" s="11">
        <f t="shared" si="318"/>
        <v>0</v>
      </c>
      <c r="P169" s="11">
        <f t="shared" si="318"/>
        <v>0</v>
      </c>
      <c r="Q169" s="11">
        <f t="shared" si="318"/>
        <v>0</v>
      </c>
      <c r="R169" s="11">
        <f t="shared" si="318"/>
        <v>0</v>
      </c>
      <c r="S169" s="11">
        <f t="shared" si="318"/>
        <v>0</v>
      </c>
      <c r="T169" s="11">
        <f t="shared" si="318"/>
        <v>0</v>
      </c>
      <c r="U169" s="11">
        <f t="shared" si="318"/>
        <v>0</v>
      </c>
      <c r="V169" s="11">
        <f t="shared" si="318"/>
        <v>0</v>
      </c>
      <c r="W169" s="11">
        <f t="shared" si="318"/>
        <v>0</v>
      </c>
      <c r="X169" s="11">
        <f t="shared" si="318"/>
        <v>0</v>
      </c>
      <c r="Y169" s="11">
        <f t="shared" si="318"/>
        <v>0</v>
      </c>
      <c r="Z169" s="11">
        <f t="shared" si="318"/>
        <v>0</v>
      </c>
      <c r="AA169" s="11">
        <f t="shared" si="318"/>
        <v>0</v>
      </c>
      <c r="AB169" s="11">
        <f t="shared" si="318"/>
        <v>0</v>
      </c>
      <c r="AC169" s="11">
        <f t="shared" si="318"/>
        <v>0</v>
      </c>
      <c r="AD169" s="11">
        <f t="shared" si="318"/>
        <v>0</v>
      </c>
      <c r="AE169" s="11">
        <f t="shared" si="318"/>
        <v>0</v>
      </c>
      <c r="AF169" s="11">
        <f t="shared" si="318"/>
        <v>-5934713</v>
      </c>
      <c r="AG169" s="11">
        <f t="shared" si="318"/>
        <v>0</v>
      </c>
      <c r="AH169" s="11">
        <f t="shared" si="318"/>
        <v>0</v>
      </c>
      <c r="AI169" s="11">
        <f t="shared" si="318"/>
        <v>0</v>
      </c>
      <c r="AJ169" s="11">
        <f t="shared" si="318"/>
        <v>0</v>
      </c>
      <c r="AK169" s="11">
        <f t="shared" si="318"/>
        <v>0</v>
      </c>
      <c r="AL169" s="11">
        <f t="shared" si="318"/>
        <v>38752286</v>
      </c>
    </row>
    <row r="170" spans="1:38" s="9" customFormat="1" ht="12.75">
      <c r="A170" s="28" t="s">
        <v>55</v>
      </c>
      <c r="B170" s="19" t="s">
        <v>56</v>
      </c>
      <c r="C170" s="14" t="s">
        <v>22</v>
      </c>
      <c r="D170" s="83" t="s">
        <v>23</v>
      </c>
      <c r="E170" s="11">
        <f t="shared" si="318"/>
        <v>44686999</v>
      </c>
      <c r="F170" s="11">
        <f t="shared" si="318"/>
        <v>0</v>
      </c>
      <c r="G170" s="11">
        <f t="shared" si="318"/>
        <v>0</v>
      </c>
      <c r="H170" s="11">
        <f t="shared" si="318"/>
        <v>0</v>
      </c>
      <c r="I170" s="11">
        <f t="shared" si="318"/>
        <v>0</v>
      </c>
      <c r="J170" s="11">
        <f t="shared" si="318"/>
        <v>0</v>
      </c>
      <c r="K170" s="11">
        <f t="shared" si="318"/>
        <v>0</v>
      </c>
      <c r="L170" s="11">
        <f t="shared" si="318"/>
        <v>0</v>
      </c>
      <c r="M170" s="11">
        <f t="shared" si="318"/>
        <v>0</v>
      </c>
      <c r="N170" s="11">
        <f t="shared" si="318"/>
        <v>0</v>
      </c>
      <c r="O170" s="11">
        <f t="shared" si="318"/>
        <v>0</v>
      </c>
      <c r="P170" s="11">
        <f t="shared" si="318"/>
        <v>0</v>
      </c>
      <c r="Q170" s="11">
        <f t="shared" si="318"/>
        <v>0</v>
      </c>
      <c r="R170" s="11">
        <f t="shared" si="318"/>
        <v>0</v>
      </c>
      <c r="S170" s="11">
        <f t="shared" si="318"/>
        <v>0</v>
      </c>
      <c r="T170" s="11">
        <f t="shared" si="318"/>
        <v>0</v>
      </c>
      <c r="U170" s="11">
        <f t="shared" si="318"/>
        <v>0</v>
      </c>
      <c r="V170" s="11">
        <f t="shared" si="318"/>
        <v>0</v>
      </c>
      <c r="W170" s="11">
        <f t="shared" si="318"/>
        <v>0</v>
      </c>
      <c r="X170" s="11">
        <f t="shared" si="318"/>
        <v>0</v>
      </c>
      <c r="Y170" s="11">
        <f t="shared" si="318"/>
        <v>0</v>
      </c>
      <c r="Z170" s="11">
        <f t="shared" si="318"/>
        <v>0</v>
      </c>
      <c r="AA170" s="11">
        <f t="shared" si="318"/>
        <v>0</v>
      </c>
      <c r="AB170" s="11">
        <f t="shared" si="318"/>
        <v>0</v>
      </c>
      <c r="AC170" s="11">
        <f t="shared" si="318"/>
        <v>0</v>
      </c>
      <c r="AD170" s="11">
        <f t="shared" si="318"/>
        <v>0</v>
      </c>
      <c r="AE170" s="11">
        <f t="shared" si="318"/>
        <v>0</v>
      </c>
      <c r="AF170" s="11">
        <f t="shared" si="318"/>
        <v>-5934713</v>
      </c>
      <c r="AG170" s="11">
        <f t="shared" si="318"/>
        <v>0</v>
      </c>
      <c r="AH170" s="11">
        <f t="shared" si="318"/>
        <v>0</v>
      </c>
      <c r="AI170" s="11">
        <f t="shared" si="318"/>
        <v>0</v>
      </c>
      <c r="AJ170" s="11">
        <f t="shared" si="318"/>
        <v>0</v>
      </c>
      <c r="AK170" s="11">
        <f t="shared" si="318"/>
        <v>0</v>
      </c>
      <c r="AL170" s="11">
        <f t="shared" si="318"/>
        <v>38752286</v>
      </c>
    </row>
    <row r="171" spans="1:38" s="9" customFormat="1" ht="12.75">
      <c r="A171" s="38">
        <v>7300</v>
      </c>
      <c r="B171" s="21" t="s">
        <v>56</v>
      </c>
      <c r="C171" s="15">
        <v>7300</v>
      </c>
      <c r="D171" s="88" t="s">
        <v>57</v>
      </c>
      <c r="E171" s="13">
        <f t="shared" si="318"/>
        <v>44686999</v>
      </c>
      <c r="F171" s="13">
        <f t="shared" si="318"/>
        <v>0</v>
      </c>
      <c r="G171" s="13">
        <f t="shared" si="318"/>
        <v>0</v>
      </c>
      <c r="H171" s="13">
        <f t="shared" si="318"/>
        <v>0</v>
      </c>
      <c r="I171" s="13">
        <f t="shared" si="318"/>
        <v>0</v>
      </c>
      <c r="J171" s="13">
        <f t="shared" si="318"/>
        <v>0</v>
      </c>
      <c r="K171" s="13">
        <f t="shared" si="318"/>
        <v>0</v>
      </c>
      <c r="L171" s="13">
        <f t="shared" si="318"/>
        <v>0</v>
      </c>
      <c r="M171" s="13">
        <f t="shared" si="318"/>
        <v>0</v>
      </c>
      <c r="N171" s="13">
        <f t="shared" si="318"/>
        <v>0</v>
      </c>
      <c r="O171" s="13">
        <f t="shared" si="318"/>
        <v>0</v>
      </c>
      <c r="P171" s="13">
        <f t="shared" si="318"/>
        <v>0</v>
      </c>
      <c r="Q171" s="13">
        <f t="shared" si="318"/>
        <v>0</v>
      </c>
      <c r="R171" s="13">
        <f t="shared" si="318"/>
        <v>0</v>
      </c>
      <c r="S171" s="13">
        <f t="shared" si="318"/>
        <v>0</v>
      </c>
      <c r="T171" s="13">
        <f t="shared" si="318"/>
        <v>0</v>
      </c>
      <c r="U171" s="13">
        <f t="shared" si="318"/>
        <v>0</v>
      </c>
      <c r="V171" s="13">
        <f t="shared" si="318"/>
        <v>0</v>
      </c>
      <c r="W171" s="13">
        <f t="shared" si="318"/>
        <v>0</v>
      </c>
      <c r="X171" s="13">
        <f t="shared" si="318"/>
        <v>0</v>
      </c>
      <c r="Y171" s="13">
        <f t="shared" si="318"/>
        <v>0</v>
      </c>
      <c r="Z171" s="13">
        <f t="shared" si="318"/>
        <v>0</v>
      </c>
      <c r="AA171" s="13">
        <f t="shared" si="318"/>
        <v>0</v>
      </c>
      <c r="AB171" s="13">
        <f t="shared" si="318"/>
        <v>0</v>
      </c>
      <c r="AC171" s="13">
        <f t="shared" si="318"/>
        <v>0</v>
      </c>
      <c r="AD171" s="13">
        <f t="shared" si="318"/>
        <v>0</v>
      </c>
      <c r="AE171" s="13">
        <f t="shared" si="318"/>
        <v>0</v>
      </c>
      <c r="AF171" s="13">
        <f t="shared" si="318"/>
        <v>-5934713</v>
      </c>
      <c r="AG171" s="13">
        <f t="shared" si="318"/>
        <v>0</v>
      </c>
      <c r="AH171" s="13">
        <f t="shared" si="318"/>
        <v>0</v>
      </c>
      <c r="AI171" s="13">
        <f t="shared" si="318"/>
        <v>0</v>
      </c>
      <c r="AJ171" s="13">
        <f t="shared" si="318"/>
        <v>0</v>
      </c>
      <c r="AK171" s="13">
        <f t="shared" si="318"/>
        <v>0</v>
      </c>
      <c r="AL171" s="13">
        <f t="shared" si="318"/>
        <v>38752286</v>
      </c>
    </row>
    <row r="172" spans="1:38" ht="12.75">
      <c r="A172" s="21">
        <v>7310</v>
      </c>
      <c r="B172" s="21" t="s">
        <v>56</v>
      </c>
      <c r="C172" s="27">
        <v>7310</v>
      </c>
      <c r="D172" s="88" t="s">
        <v>58</v>
      </c>
      <c r="E172" s="13">
        <v>44686999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>
        <v>-5934713</v>
      </c>
      <c r="AG172" s="13"/>
      <c r="AH172" s="13"/>
      <c r="AI172" s="13"/>
      <c r="AJ172" s="13"/>
      <c r="AK172" s="13"/>
      <c r="AL172" s="13">
        <f>SUM(E172:AK172)</f>
        <v>38752286</v>
      </c>
    </row>
    <row r="173" spans="1:38" ht="12.75">
      <c r="A173" s="28" t="s">
        <v>61</v>
      </c>
      <c r="B173" s="19" t="s">
        <v>62</v>
      </c>
      <c r="C173" s="14" t="s">
        <v>24</v>
      </c>
      <c r="D173" s="83" t="s">
        <v>25</v>
      </c>
      <c r="E173" s="11">
        <f aca="true" t="shared" si="319" ref="E173:AL175">SUM(E174)</f>
        <v>4000000</v>
      </c>
      <c r="F173" s="11">
        <f t="shared" si="319"/>
        <v>0</v>
      </c>
      <c r="G173" s="11">
        <f t="shared" si="319"/>
        <v>0</v>
      </c>
      <c r="H173" s="11">
        <f t="shared" si="319"/>
        <v>0</v>
      </c>
      <c r="I173" s="11">
        <f t="shared" si="319"/>
        <v>0</v>
      </c>
      <c r="J173" s="11">
        <f t="shared" si="319"/>
        <v>0</v>
      </c>
      <c r="K173" s="11">
        <f t="shared" si="319"/>
        <v>0</v>
      </c>
      <c r="L173" s="11">
        <f t="shared" si="319"/>
        <v>0</v>
      </c>
      <c r="M173" s="11">
        <f t="shared" si="319"/>
        <v>0</v>
      </c>
      <c r="N173" s="11">
        <f t="shared" si="319"/>
        <v>0</v>
      </c>
      <c r="O173" s="11">
        <f t="shared" si="319"/>
        <v>0</v>
      </c>
      <c r="P173" s="11">
        <f t="shared" si="319"/>
        <v>0</v>
      </c>
      <c r="Q173" s="11">
        <f t="shared" si="319"/>
        <v>0</v>
      </c>
      <c r="R173" s="11">
        <f t="shared" si="319"/>
        <v>0</v>
      </c>
      <c r="S173" s="11">
        <f t="shared" si="319"/>
        <v>0</v>
      </c>
      <c r="T173" s="11">
        <f t="shared" si="319"/>
        <v>0</v>
      </c>
      <c r="U173" s="11">
        <f t="shared" si="319"/>
        <v>0</v>
      </c>
      <c r="V173" s="11">
        <f t="shared" si="319"/>
        <v>0</v>
      </c>
      <c r="W173" s="11">
        <f t="shared" si="319"/>
        <v>0</v>
      </c>
      <c r="X173" s="11">
        <f t="shared" si="319"/>
        <v>0</v>
      </c>
      <c r="Y173" s="11">
        <f t="shared" si="319"/>
        <v>0</v>
      </c>
      <c r="Z173" s="11">
        <f t="shared" si="319"/>
        <v>0</v>
      </c>
      <c r="AA173" s="11">
        <f t="shared" si="319"/>
        <v>0</v>
      </c>
      <c r="AB173" s="11">
        <f t="shared" si="319"/>
        <v>0</v>
      </c>
      <c r="AC173" s="11">
        <f t="shared" si="319"/>
        <v>0</v>
      </c>
      <c r="AD173" s="11">
        <f t="shared" si="319"/>
        <v>0</v>
      </c>
      <c r="AE173" s="11">
        <f t="shared" si="319"/>
        <v>0</v>
      </c>
      <c r="AF173" s="11">
        <f t="shared" si="319"/>
        <v>5934713</v>
      </c>
      <c r="AG173" s="11">
        <f t="shared" si="319"/>
        <v>0</v>
      </c>
      <c r="AH173" s="11">
        <f t="shared" si="319"/>
        <v>0</v>
      </c>
      <c r="AI173" s="11">
        <f t="shared" si="319"/>
        <v>0</v>
      </c>
      <c r="AJ173" s="11">
        <f t="shared" si="319"/>
        <v>0</v>
      </c>
      <c r="AK173" s="11">
        <f t="shared" si="319"/>
        <v>0</v>
      </c>
      <c r="AL173" s="11">
        <f t="shared" si="319"/>
        <v>9934713</v>
      </c>
    </row>
    <row r="174" spans="1:38" s="9" customFormat="1" ht="12.75">
      <c r="A174" s="28" t="s">
        <v>65</v>
      </c>
      <c r="B174" s="19" t="s">
        <v>66</v>
      </c>
      <c r="C174" s="14">
        <v>9000</v>
      </c>
      <c r="D174" s="83" t="s">
        <v>27</v>
      </c>
      <c r="E174" s="11">
        <f t="shared" si="319"/>
        <v>4000000</v>
      </c>
      <c r="F174" s="11">
        <f t="shared" si="319"/>
        <v>0</v>
      </c>
      <c r="G174" s="11">
        <f t="shared" si="319"/>
        <v>0</v>
      </c>
      <c r="H174" s="11">
        <f t="shared" si="319"/>
        <v>0</v>
      </c>
      <c r="I174" s="11">
        <f t="shared" si="319"/>
        <v>0</v>
      </c>
      <c r="J174" s="11">
        <f t="shared" si="319"/>
        <v>0</v>
      </c>
      <c r="K174" s="11">
        <f t="shared" si="319"/>
        <v>0</v>
      </c>
      <c r="L174" s="11">
        <f t="shared" si="319"/>
        <v>0</v>
      </c>
      <c r="M174" s="11">
        <f t="shared" si="319"/>
        <v>0</v>
      </c>
      <c r="N174" s="11">
        <f t="shared" si="319"/>
        <v>0</v>
      </c>
      <c r="O174" s="11">
        <f t="shared" si="319"/>
        <v>0</v>
      </c>
      <c r="P174" s="11">
        <f t="shared" si="319"/>
        <v>0</v>
      </c>
      <c r="Q174" s="11">
        <f t="shared" si="319"/>
        <v>0</v>
      </c>
      <c r="R174" s="11">
        <f t="shared" si="319"/>
        <v>0</v>
      </c>
      <c r="S174" s="11">
        <f t="shared" si="319"/>
        <v>0</v>
      </c>
      <c r="T174" s="11">
        <f t="shared" si="319"/>
        <v>0</v>
      </c>
      <c r="U174" s="11">
        <f t="shared" si="319"/>
        <v>0</v>
      </c>
      <c r="V174" s="11">
        <f t="shared" si="319"/>
        <v>0</v>
      </c>
      <c r="W174" s="11">
        <f t="shared" si="319"/>
        <v>0</v>
      </c>
      <c r="X174" s="11">
        <f t="shared" si="319"/>
        <v>0</v>
      </c>
      <c r="Y174" s="11">
        <f t="shared" si="319"/>
        <v>0</v>
      </c>
      <c r="Z174" s="11">
        <f t="shared" si="319"/>
        <v>0</v>
      </c>
      <c r="AA174" s="11">
        <f t="shared" si="319"/>
        <v>0</v>
      </c>
      <c r="AB174" s="11">
        <f t="shared" si="319"/>
        <v>0</v>
      </c>
      <c r="AC174" s="11">
        <f t="shared" si="319"/>
        <v>0</v>
      </c>
      <c r="AD174" s="11">
        <f t="shared" si="319"/>
        <v>0</v>
      </c>
      <c r="AE174" s="11">
        <f t="shared" si="319"/>
        <v>0</v>
      </c>
      <c r="AF174" s="11">
        <f t="shared" si="319"/>
        <v>5934713</v>
      </c>
      <c r="AG174" s="11">
        <f t="shared" si="319"/>
        <v>0</v>
      </c>
      <c r="AH174" s="11">
        <f t="shared" si="319"/>
        <v>0</v>
      </c>
      <c r="AI174" s="11">
        <f t="shared" si="319"/>
        <v>0</v>
      </c>
      <c r="AJ174" s="11">
        <f t="shared" si="319"/>
        <v>0</v>
      </c>
      <c r="AK174" s="11">
        <f t="shared" si="319"/>
        <v>0</v>
      </c>
      <c r="AL174" s="11">
        <f t="shared" si="319"/>
        <v>9934713</v>
      </c>
    </row>
    <row r="175" spans="1:38" s="9" customFormat="1" ht="12.75">
      <c r="A175" s="21">
        <v>9500</v>
      </c>
      <c r="B175" s="21" t="s">
        <v>66</v>
      </c>
      <c r="C175" s="27">
        <v>9500</v>
      </c>
      <c r="D175" s="88" t="s">
        <v>28</v>
      </c>
      <c r="E175" s="13">
        <f t="shared" si="319"/>
        <v>4000000</v>
      </c>
      <c r="F175" s="13">
        <f t="shared" si="319"/>
        <v>0</v>
      </c>
      <c r="G175" s="13">
        <f t="shared" si="319"/>
        <v>0</v>
      </c>
      <c r="H175" s="13">
        <f t="shared" si="319"/>
        <v>0</v>
      </c>
      <c r="I175" s="13">
        <f t="shared" si="319"/>
        <v>0</v>
      </c>
      <c r="J175" s="13">
        <f t="shared" si="319"/>
        <v>0</v>
      </c>
      <c r="K175" s="13">
        <f t="shared" si="319"/>
        <v>0</v>
      </c>
      <c r="L175" s="13">
        <f t="shared" si="319"/>
        <v>0</v>
      </c>
      <c r="M175" s="13">
        <f t="shared" si="319"/>
        <v>0</v>
      </c>
      <c r="N175" s="13">
        <f t="shared" si="319"/>
        <v>0</v>
      </c>
      <c r="O175" s="13">
        <f t="shared" si="319"/>
        <v>0</v>
      </c>
      <c r="P175" s="13">
        <f t="shared" si="319"/>
        <v>0</v>
      </c>
      <c r="Q175" s="13">
        <f t="shared" si="319"/>
        <v>0</v>
      </c>
      <c r="R175" s="13">
        <f t="shared" si="319"/>
        <v>0</v>
      </c>
      <c r="S175" s="13">
        <f t="shared" si="319"/>
        <v>0</v>
      </c>
      <c r="T175" s="13">
        <f t="shared" si="319"/>
        <v>0</v>
      </c>
      <c r="U175" s="13">
        <f t="shared" si="319"/>
        <v>0</v>
      </c>
      <c r="V175" s="13">
        <f t="shared" si="319"/>
        <v>0</v>
      </c>
      <c r="W175" s="13">
        <f t="shared" si="319"/>
        <v>0</v>
      </c>
      <c r="X175" s="13">
        <f t="shared" si="319"/>
        <v>0</v>
      </c>
      <c r="Y175" s="13">
        <f t="shared" si="319"/>
        <v>0</v>
      </c>
      <c r="Z175" s="13">
        <f t="shared" si="319"/>
        <v>0</v>
      </c>
      <c r="AA175" s="13">
        <f t="shared" si="319"/>
        <v>0</v>
      </c>
      <c r="AB175" s="13">
        <f t="shared" si="319"/>
        <v>0</v>
      </c>
      <c r="AC175" s="13">
        <f t="shared" si="319"/>
        <v>0</v>
      </c>
      <c r="AD175" s="13">
        <f t="shared" si="319"/>
        <v>0</v>
      </c>
      <c r="AE175" s="13">
        <f t="shared" si="319"/>
        <v>0</v>
      </c>
      <c r="AF175" s="13">
        <f t="shared" si="319"/>
        <v>5934713</v>
      </c>
      <c r="AG175" s="13">
        <f t="shared" si="319"/>
        <v>0</v>
      </c>
      <c r="AH175" s="13">
        <f t="shared" si="319"/>
        <v>0</v>
      </c>
      <c r="AI175" s="13">
        <f t="shared" si="319"/>
        <v>0</v>
      </c>
      <c r="AJ175" s="13">
        <f t="shared" si="319"/>
        <v>0</v>
      </c>
      <c r="AK175" s="13">
        <f t="shared" si="319"/>
        <v>0</v>
      </c>
      <c r="AL175" s="13">
        <f t="shared" si="319"/>
        <v>9934713</v>
      </c>
    </row>
    <row r="176" spans="1:38" ht="12.75">
      <c r="A176" s="21">
        <v>9510</v>
      </c>
      <c r="B176" s="21" t="s">
        <v>66</v>
      </c>
      <c r="C176" s="27">
        <v>9510</v>
      </c>
      <c r="D176" s="88" t="s">
        <v>97</v>
      </c>
      <c r="E176" s="13">
        <v>4000000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>
        <v>5934713</v>
      </c>
      <c r="AG176" s="13"/>
      <c r="AH176" s="13"/>
      <c r="AI176" s="13"/>
      <c r="AJ176" s="13"/>
      <c r="AK176" s="13"/>
      <c r="AL176" s="13">
        <f>SUM(E176:AK176)</f>
        <v>9934713</v>
      </c>
    </row>
    <row r="177" spans="1:38" ht="25.5">
      <c r="A177" s="41" t="s">
        <v>68</v>
      </c>
      <c r="B177" s="42"/>
      <c r="C177" s="10" t="s">
        <v>128</v>
      </c>
      <c r="D177" s="90" t="s">
        <v>29</v>
      </c>
      <c r="E177" s="43">
        <f>+SUM(E165-E168)</f>
        <v>0</v>
      </c>
      <c r="F177" s="11">
        <f>+SUM(F165-F168)</f>
        <v>0</v>
      </c>
      <c r="G177" s="11">
        <f>+SUM(G165-G168)</f>
        <v>0</v>
      </c>
      <c r="H177" s="11">
        <f>+SUM(H165-H168)</f>
        <v>0</v>
      </c>
      <c r="I177" s="11">
        <f aca="true" t="shared" si="320" ref="I177:N177">+SUM(I165-I168)</f>
        <v>0</v>
      </c>
      <c r="J177" s="11">
        <f t="shared" si="320"/>
        <v>0</v>
      </c>
      <c r="K177" s="11">
        <f t="shared" si="320"/>
        <v>0</v>
      </c>
      <c r="L177" s="11">
        <f t="shared" si="320"/>
        <v>0</v>
      </c>
      <c r="M177" s="11">
        <f t="shared" si="320"/>
        <v>0</v>
      </c>
      <c r="N177" s="11">
        <f t="shared" si="320"/>
        <v>0</v>
      </c>
      <c r="O177" s="11">
        <f>+SUM(O165-O168)</f>
        <v>0</v>
      </c>
      <c r="P177" s="11">
        <f>+SUM(P165-P168)</f>
        <v>0</v>
      </c>
      <c r="Q177" s="11">
        <f>+SUM(Q165-Q168)</f>
        <v>0</v>
      </c>
      <c r="R177" s="11">
        <f>+SUM(R165-R168)</f>
        <v>0</v>
      </c>
      <c r="S177" s="11">
        <f>+SUM(S165-S168)</f>
        <v>0</v>
      </c>
      <c r="T177" s="11">
        <f aca="true" t="shared" si="321" ref="T177:Y177">+SUM(T165-T168)</f>
        <v>0</v>
      </c>
      <c r="U177" s="11">
        <f t="shared" si="321"/>
        <v>0</v>
      </c>
      <c r="V177" s="11">
        <f t="shared" si="321"/>
        <v>0</v>
      </c>
      <c r="W177" s="11">
        <f t="shared" si="321"/>
        <v>0</v>
      </c>
      <c r="X177" s="11">
        <f t="shared" si="321"/>
        <v>0</v>
      </c>
      <c r="Y177" s="11">
        <f t="shared" si="321"/>
        <v>0</v>
      </c>
      <c r="Z177" s="11">
        <f>+SUM(Z165-Z168)</f>
        <v>0</v>
      </c>
      <c r="AA177" s="11">
        <f>+SUM(AA165-AA168)</f>
        <v>0</v>
      </c>
      <c r="AB177" s="11">
        <f>+SUM(AB165-AB168)</f>
        <v>0</v>
      </c>
      <c r="AC177" s="11">
        <f>+SUM(AC165-AC168)</f>
        <v>0</v>
      </c>
      <c r="AD177" s="11">
        <f aca="true" t="shared" si="322" ref="AD177:AK177">+SUM(AD165-AD168)</f>
        <v>0</v>
      </c>
      <c r="AE177" s="11">
        <f t="shared" si="322"/>
        <v>0</v>
      </c>
      <c r="AF177" s="11">
        <f t="shared" si="322"/>
        <v>0</v>
      </c>
      <c r="AG177" s="11">
        <f t="shared" si="322"/>
        <v>0</v>
      </c>
      <c r="AH177" s="11">
        <f t="shared" si="322"/>
        <v>0</v>
      </c>
      <c r="AI177" s="11">
        <f t="shared" si="322"/>
        <v>0</v>
      </c>
      <c r="AJ177" s="11">
        <f>+SUM(AJ165-AJ168)</f>
        <v>0</v>
      </c>
      <c r="AK177" s="11">
        <f t="shared" si="322"/>
        <v>0</v>
      </c>
      <c r="AL177" s="11">
        <f>+SUM(AL165-AL168)</f>
        <v>0</v>
      </c>
    </row>
    <row r="178" spans="1:38" s="9" customFormat="1" ht="12.75">
      <c r="A178" s="46"/>
      <c r="B178" s="46"/>
      <c r="C178" s="47"/>
      <c r="D178" s="48" t="s">
        <v>85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ht="12.75">
      <c r="A179" s="33" t="s">
        <v>38</v>
      </c>
      <c r="B179" s="34"/>
      <c r="C179" s="8" t="s">
        <v>1</v>
      </c>
      <c r="D179" s="82" t="s">
        <v>2</v>
      </c>
      <c r="E179" s="35">
        <f>SUM(E180:E180,E181)</f>
        <v>145894277</v>
      </c>
      <c r="F179" s="35">
        <f>SUM(F180:F180,F181)</f>
        <v>0</v>
      </c>
      <c r="G179" s="35">
        <f>SUM(G180:G180,G181)</f>
        <v>0</v>
      </c>
      <c r="H179" s="35">
        <f>SUM(H180:H180,H181)</f>
        <v>0</v>
      </c>
      <c r="I179" s="35">
        <f>SUM(I180:I180,I181)</f>
        <v>0</v>
      </c>
      <c r="J179" s="35">
        <f aca="true" t="shared" si="323" ref="J179:Q179">SUM(J180:J180,J181)</f>
        <v>0</v>
      </c>
      <c r="K179" s="35">
        <f t="shared" si="323"/>
        <v>0</v>
      </c>
      <c r="L179" s="35">
        <f t="shared" si="323"/>
        <v>0</v>
      </c>
      <c r="M179" s="35">
        <f t="shared" si="323"/>
        <v>0</v>
      </c>
      <c r="N179" s="35">
        <f t="shared" si="323"/>
        <v>0</v>
      </c>
      <c r="O179" s="35">
        <f t="shared" si="323"/>
        <v>0</v>
      </c>
      <c r="P179" s="35">
        <f t="shared" si="323"/>
        <v>0</v>
      </c>
      <c r="Q179" s="35">
        <f t="shared" si="323"/>
        <v>0</v>
      </c>
      <c r="R179" s="35">
        <f>SUM(R180:R180,R181)</f>
        <v>0</v>
      </c>
      <c r="S179" s="35">
        <f>SUM(S180:S180,S181)</f>
        <v>0</v>
      </c>
      <c r="T179" s="35">
        <f>SUM(T180:T180,T181)</f>
        <v>0</v>
      </c>
      <c r="U179" s="35">
        <f>SUM(U180:U180,U181)</f>
        <v>0</v>
      </c>
      <c r="V179" s="35">
        <f>SUM(V180:V180,V181)</f>
        <v>0</v>
      </c>
      <c r="W179" s="35">
        <f aca="true" t="shared" si="324" ref="W179:AC179">SUM(W180:W180,W181)</f>
        <v>0</v>
      </c>
      <c r="X179" s="35">
        <f t="shared" si="324"/>
        <v>0</v>
      </c>
      <c r="Y179" s="35">
        <f t="shared" si="324"/>
        <v>0</v>
      </c>
      <c r="Z179" s="35">
        <f t="shared" si="324"/>
        <v>0</v>
      </c>
      <c r="AA179" s="35">
        <f t="shared" si="324"/>
        <v>0</v>
      </c>
      <c r="AB179" s="35">
        <f t="shared" si="324"/>
        <v>0</v>
      </c>
      <c r="AC179" s="35">
        <f t="shared" si="324"/>
        <v>0</v>
      </c>
      <c r="AD179" s="35">
        <f aca="true" t="shared" si="325" ref="AD179:AL179">SUM(AD180:AD180,AD181)</f>
        <v>0</v>
      </c>
      <c r="AE179" s="35">
        <f t="shared" si="325"/>
        <v>0</v>
      </c>
      <c r="AF179" s="35">
        <f t="shared" si="325"/>
        <v>0</v>
      </c>
      <c r="AG179" s="35">
        <f t="shared" si="325"/>
        <v>0</v>
      </c>
      <c r="AH179" s="35">
        <f>SUM(AH180:AH180,AH181)</f>
        <v>0</v>
      </c>
      <c r="AI179" s="35">
        <f>SUM(AI180:AI180,AI181)</f>
        <v>0</v>
      </c>
      <c r="AJ179" s="35">
        <f>SUM(AJ180:AJ180,AJ181)</f>
        <v>0</v>
      </c>
      <c r="AK179" s="35">
        <f>SUM(AK180:AK180,AK181)</f>
        <v>0</v>
      </c>
      <c r="AL179" s="35">
        <f t="shared" si="325"/>
        <v>145894277</v>
      </c>
    </row>
    <row r="180" spans="1:38" s="9" customFormat="1" ht="25.5">
      <c r="A180" s="18" t="s">
        <v>39</v>
      </c>
      <c r="B180" s="19" t="s">
        <v>40</v>
      </c>
      <c r="C180" s="10" t="s">
        <v>79</v>
      </c>
      <c r="D180" s="83" t="s">
        <v>41</v>
      </c>
      <c r="E180" s="11">
        <v>142287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>
        <f>SUM(E180:AK180)</f>
        <v>142287</v>
      </c>
    </row>
    <row r="181" spans="1:38" s="9" customFormat="1" ht="12.75">
      <c r="A181" s="18" t="s">
        <v>44</v>
      </c>
      <c r="B181" s="19" t="s">
        <v>45</v>
      </c>
      <c r="C181" s="36">
        <v>21700</v>
      </c>
      <c r="D181" s="83" t="s">
        <v>0</v>
      </c>
      <c r="E181" s="11">
        <f aca="true" t="shared" si="326" ref="E181:AL181">SUM(E182:E182)</f>
        <v>145751990</v>
      </c>
      <c r="F181" s="11">
        <f t="shared" si="326"/>
        <v>0</v>
      </c>
      <c r="G181" s="11">
        <f t="shared" si="326"/>
        <v>0</v>
      </c>
      <c r="H181" s="11">
        <f t="shared" si="326"/>
        <v>0</v>
      </c>
      <c r="I181" s="11">
        <f t="shared" si="326"/>
        <v>0</v>
      </c>
      <c r="J181" s="11">
        <f t="shared" si="326"/>
        <v>0</v>
      </c>
      <c r="K181" s="11">
        <f t="shared" si="326"/>
        <v>0</v>
      </c>
      <c r="L181" s="11">
        <f t="shared" si="326"/>
        <v>0</v>
      </c>
      <c r="M181" s="11">
        <f t="shared" si="326"/>
        <v>0</v>
      </c>
      <c r="N181" s="11">
        <f t="shared" si="326"/>
        <v>0</v>
      </c>
      <c r="O181" s="11">
        <f t="shared" si="326"/>
        <v>0</v>
      </c>
      <c r="P181" s="11">
        <f t="shared" si="326"/>
        <v>0</v>
      </c>
      <c r="Q181" s="11">
        <f t="shared" si="326"/>
        <v>0</v>
      </c>
      <c r="R181" s="11">
        <f t="shared" si="326"/>
        <v>0</v>
      </c>
      <c r="S181" s="11">
        <f t="shared" si="326"/>
        <v>0</v>
      </c>
      <c r="T181" s="11">
        <f t="shared" si="326"/>
        <v>0</v>
      </c>
      <c r="U181" s="11">
        <f t="shared" si="326"/>
        <v>0</v>
      </c>
      <c r="V181" s="11">
        <f t="shared" si="326"/>
        <v>0</v>
      </c>
      <c r="W181" s="11">
        <f t="shared" si="326"/>
        <v>0</v>
      </c>
      <c r="X181" s="11">
        <f t="shared" si="326"/>
        <v>0</v>
      </c>
      <c r="Y181" s="11">
        <f t="shared" si="326"/>
        <v>0</v>
      </c>
      <c r="Z181" s="11">
        <f t="shared" si="326"/>
        <v>0</v>
      </c>
      <c r="AA181" s="11">
        <f t="shared" si="326"/>
        <v>0</v>
      </c>
      <c r="AB181" s="11">
        <f t="shared" si="326"/>
        <v>0</v>
      </c>
      <c r="AC181" s="11">
        <f t="shared" si="326"/>
        <v>0</v>
      </c>
      <c r="AD181" s="11">
        <f t="shared" si="326"/>
        <v>0</v>
      </c>
      <c r="AE181" s="11">
        <f t="shared" si="326"/>
        <v>0</v>
      </c>
      <c r="AF181" s="11">
        <f t="shared" si="326"/>
        <v>0</v>
      </c>
      <c r="AG181" s="11">
        <f t="shared" si="326"/>
        <v>0</v>
      </c>
      <c r="AH181" s="11">
        <f t="shared" si="326"/>
        <v>0</v>
      </c>
      <c r="AI181" s="11">
        <f t="shared" si="326"/>
        <v>0</v>
      </c>
      <c r="AJ181" s="11">
        <f t="shared" si="326"/>
        <v>0</v>
      </c>
      <c r="AK181" s="11">
        <f t="shared" si="326"/>
        <v>0</v>
      </c>
      <c r="AL181" s="11">
        <f t="shared" si="326"/>
        <v>145751990</v>
      </c>
    </row>
    <row r="182" spans="1:38" s="9" customFormat="1" ht="12.75">
      <c r="A182" s="20">
        <v>21710</v>
      </c>
      <c r="B182" s="21" t="s">
        <v>45</v>
      </c>
      <c r="C182" s="37">
        <v>21710</v>
      </c>
      <c r="D182" s="87" t="s">
        <v>6</v>
      </c>
      <c r="E182" s="13">
        <v>145751990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>
        <f>SUM(E182:AK182)</f>
        <v>145751990</v>
      </c>
    </row>
    <row r="183" spans="1:38" ht="12.75">
      <c r="A183" s="33" t="s">
        <v>46</v>
      </c>
      <c r="B183" s="34"/>
      <c r="C183" s="8" t="s">
        <v>8</v>
      </c>
      <c r="D183" s="82" t="s">
        <v>9</v>
      </c>
      <c r="E183" s="35">
        <f>SUM(E184,E189)</f>
        <v>145894277</v>
      </c>
      <c r="F183" s="35">
        <f>SUM(F184,F189)</f>
        <v>0</v>
      </c>
      <c r="G183" s="35">
        <f>SUM(G184,G189)</f>
        <v>0</v>
      </c>
      <c r="H183" s="35">
        <f>SUM(H184,H189)</f>
        <v>0</v>
      </c>
      <c r="I183" s="35">
        <f>SUM(I184,I189)</f>
        <v>0</v>
      </c>
      <c r="J183" s="35">
        <f aca="true" t="shared" si="327" ref="J183:Q183">SUM(J184,J189)</f>
        <v>0</v>
      </c>
      <c r="K183" s="35">
        <f t="shared" si="327"/>
        <v>0</v>
      </c>
      <c r="L183" s="35">
        <f t="shared" si="327"/>
        <v>0</v>
      </c>
      <c r="M183" s="35">
        <f t="shared" si="327"/>
        <v>0</v>
      </c>
      <c r="N183" s="35">
        <f t="shared" si="327"/>
        <v>0</v>
      </c>
      <c r="O183" s="35">
        <f t="shared" si="327"/>
        <v>0</v>
      </c>
      <c r="P183" s="35">
        <f t="shared" si="327"/>
        <v>0</v>
      </c>
      <c r="Q183" s="35">
        <f t="shared" si="327"/>
        <v>0</v>
      </c>
      <c r="R183" s="35">
        <f>SUM(R184,R189)</f>
        <v>0</v>
      </c>
      <c r="S183" s="35">
        <f>SUM(S184,S189)</f>
        <v>0</v>
      </c>
      <c r="T183" s="35">
        <f>SUM(T184,T189)</f>
        <v>0</v>
      </c>
      <c r="U183" s="35">
        <f>SUM(U184,U189)</f>
        <v>0</v>
      </c>
      <c r="V183" s="35">
        <f>SUM(V184,V189)</f>
        <v>0</v>
      </c>
      <c r="W183" s="35">
        <f aca="true" t="shared" si="328" ref="W183:AC183">SUM(W184,W189)</f>
        <v>0</v>
      </c>
      <c r="X183" s="35">
        <f t="shared" si="328"/>
        <v>0</v>
      </c>
      <c r="Y183" s="35">
        <f t="shared" si="328"/>
        <v>0</v>
      </c>
      <c r="Z183" s="35">
        <f t="shared" si="328"/>
        <v>0</v>
      </c>
      <c r="AA183" s="35">
        <f t="shared" si="328"/>
        <v>0</v>
      </c>
      <c r="AB183" s="35">
        <f t="shared" si="328"/>
        <v>0</v>
      </c>
      <c r="AC183" s="35">
        <f t="shared" si="328"/>
        <v>0</v>
      </c>
      <c r="AD183" s="35">
        <f aca="true" t="shared" si="329" ref="AD183:AL183">SUM(AD184,AD189)</f>
        <v>0</v>
      </c>
      <c r="AE183" s="35">
        <f t="shared" si="329"/>
        <v>0</v>
      </c>
      <c r="AF183" s="35">
        <f t="shared" si="329"/>
        <v>0</v>
      </c>
      <c r="AG183" s="35">
        <f t="shared" si="329"/>
        <v>0</v>
      </c>
      <c r="AH183" s="35">
        <f>SUM(AH184,AH189)</f>
        <v>0</v>
      </c>
      <c r="AI183" s="35">
        <f>SUM(AI184,AI189)</f>
        <v>0</v>
      </c>
      <c r="AJ183" s="35">
        <f>SUM(AJ184,AJ189)</f>
        <v>0</v>
      </c>
      <c r="AK183" s="35">
        <f>SUM(AK184,AK189)</f>
        <v>0</v>
      </c>
      <c r="AL183" s="35">
        <f t="shared" si="329"/>
        <v>145894277</v>
      </c>
    </row>
    <row r="184" spans="1:38" s="9" customFormat="1" ht="25.5">
      <c r="A184" s="18" t="s">
        <v>47</v>
      </c>
      <c r="B184" s="19" t="s">
        <v>48</v>
      </c>
      <c r="C184" s="10" t="s">
        <v>36</v>
      </c>
      <c r="D184" s="83" t="s">
        <v>10</v>
      </c>
      <c r="E184" s="11">
        <f>SUM(E185,E187)</f>
        <v>82832000</v>
      </c>
      <c r="F184" s="11">
        <f>SUM(F185,F187)</f>
        <v>0</v>
      </c>
      <c r="G184" s="11">
        <f>SUM(G185,G187)</f>
        <v>0</v>
      </c>
      <c r="H184" s="11">
        <f>SUM(H185,H187)</f>
        <v>0</v>
      </c>
      <c r="I184" s="11">
        <f>SUM(I185,I187)</f>
        <v>0</v>
      </c>
      <c r="J184" s="11">
        <f aca="true" t="shared" si="330" ref="J184:Q184">SUM(J185,J187)</f>
        <v>0</v>
      </c>
      <c r="K184" s="11">
        <f t="shared" si="330"/>
        <v>0</v>
      </c>
      <c r="L184" s="11">
        <f t="shared" si="330"/>
        <v>0</v>
      </c>
      <c r="M184" s="11">
        <f t="shared" si="330"/>
        <v>0</v>
      </c>
      <c r="N184" s="11">
        <f t="shared" si="330"/>
        <v>0</v>
      </c>
      <c r="O184" s="11">
        <f t="shared" si="330"/>
        <v>0</v>
      </c>
      <c r="P184" s="11">
        <f t="shared" si="330"/>
        <v>0</v>
      </c>
      <c r="Q184" s="11">
        <f t="shared" si="330"/>
        <v>0</v>
      </c>
      <c r="R184" s="11">
        <f>SUM(R185,R187)</f>
        <v>0</v>
      </c>
      <c r="S184" s="11">
        <f>SUM(S185,S187)</f>
        <v>0</v>
      </c>
      <c r="T184" s="11">
        <f>SUM(T185,T187)</f>
        <v>0</v>
      </c>
      <c r="U184" s="11">
        <f>SUM(U185,U187)</f>
        <v>0</v>
      </c>
      <c r="V184" s="11">
        <f>SUM(V185,V187)</f>
        <v>0</v>
      </c>
      <c r="W184" s="11">
        <f aca="true" t="shared" si="331" ref="W184:AC184">SUM(W185,W187)</f>
        <v>0</v>
      </c>
      <c r="X184" s="11">
        <f t="shared" si="331"/>
        <v>0</v>
      </c>
      <c r="Y184" s="11">
        <f t="shared" si="331"/>
        <v>0</v>
      </c>
      <c r="Z184" s="11">
        <f t="shared" si="331"/>
        <v>0</v>
      </c>
      <c r="AA184" s="11">
        <f t="shared" si="331"/>
        <v>0</v>
      </c>
      <c r="AB184" s="11">
        <f t="shared" si="331"/>
        <v>0</v>
      </c>
      <c r="AC184" s="11">
        <f t="shared" si="331"/>
        <v>0</v>
      </c>
      <c r="AD184" s="11">
        <f aca="true" t="shared" si="332" ref="AD184:AL184">SUM(AD185,AD187)</f>
        <v>0</v>
      </c>
      <c r="AE184" s="11">
        <f t="shared" si="332"/>
        <v>0</v>
      </c>
      <c r="AF184" s="11">
        <f t="shared" si="332"/>
        <v>2433000</v>
      </c>
      <c r="AG184" s="11">
        <f t="shared" si="332"/>
        <v>0</v>
      </c>
      <c r="AH184" s="11">
        <f>SUM(AH185,AH187)</f>
        <v>0</v>
      </c>
      <c r="AI184" s="11">
        <f>SUM(AI185,AI187)</f>
        <v>0</v>
      </c>
      <c r="AJ184" s="11">
        <f>SUM(AJ185,AJ187)</f>
        <v>0</v>
      </c>
      <c r="AK184" s="11">
        <f>SUM(AK185,AK187)</f>
        <v>0</v>
      </c>
      <c r="AL184" s="11">
        <f t="shared" si="332"/>
        <v>85265000</v>
      </c>
    </row>
    <row r="185" spans="1:38" s="9" customFormat="1" ht="12.75">
      <c r="A185" s="18" t="s">
        <v>49</v>
      </c>
      <c r="B185" s="19" t="s">
        <v>50</v>
      </c>
      <c r="C185" s="10" t="s">
        <v>11</v>
      </c>
      <c r="D185" s="83" t="s">
        <v>12</v>
      </c>
      <c r="E185" s="11">
        <f aca="true" t="shared" si="333" ref="E185:AL185">SUM(E186)</f>
        <v>82832000</v>
      </c>
      <c r="F185" s="11">
        <f t="shared" si="333"/>
        <v>0</v>
      </c>
      <c r="G185" s="11">
        <f t="shared" si="333"/>
        <v>0</v>
      </c>
      <c r="H185" s="11">
        <f t="shared" si="333"/>
        <v>0</v>
      </c>
      <c r="I185" s="11">
        <f t="shared" si="333"/>
        <v>0</v>
      </c>
      <c r="J185" s="11">
        <f t="shared" si="333"/>
        <v>0</v>
      </c>
      <c r="K185" s="11">
        <f t="shared" si="333"/>
        <v>0</v>
      </c>
      <c r="L185" s="11">
        <f t="shared" si="333"/>
        <v>0</v>
      </c>
      <c r="M185" s="11">
        <f t="shared" si="333"/>
        <v>0</v>
      </c>
      <c r="N185" s="11">
        <f t="shared" si="333"/>
        <v>0</v>
      </c>
      <c r="O185" s="11">
        <f t="shared" si="333"/>
        <v>0</v>
      </c>
      <c r="P185" s="11">
        <f t="shared" si="333"/>
        <v>0</v>
      </c>
      <c r="Q185" s="11">
        <f t="shared" si="333"/>
        <v>0</v>
      </c>
      <c r="R185" s="11">
        <f t="shared" si="333"/>
        <v>0</v>
      </c>
      <c r="S185" s="11">
        <f t="shared" si="333"/>
        <v>0</v>
      </c>
      <c r="T185" s="11">
        <f t="shared" si="333"/>
        <v>0</v>
      </c>
      <c r="U185" s="11">
        <f t="shared" si="333"/>
        <v>0</v>
      </c>
      <c r="V185" s="11">
        <f t="shared" si="333"/>
        <v>0</v>
      </c>
      <c r="W185" s="11">
        <f t="shared" si="333"/>
        <v>0</v>
      </c>
      <c r="X185" s="11">
        <f t="shared" si="333"/>
        <v>0</v>
      </c>
      <c r="Y185" s="11">
        <f t="shared" si="333"/>
        <v>0</v>
      </c>
      <c r="Z185" s="11">
        <f t="shared" si="333"/>
        <v>0</v>
      </c>
      <c r="AA185" s="11">
        <f t="shared" si="333"/>
        <v>0</v>
      </c>
      <c r="AB185" s="11">
        <f t="shared" si="333"/>
        <v>0</v>
      </c>
      <c r="AC185" s="11">
        <f t="shared" si="333"/>
        <v>0</v>
      </c>
      <c r="AD185" s="11">
        <f t="shared" si="333"/>
        <v>0</v>
      </c>
      <c r="AE185" s="11">
        <f t="shared" si="333"/>
        <v>0</v>
      </c>
      <c r="AF185" s="11">
        <f t="shared" si="333"/>
        <v>2433000</v>
      </c>
      <c r="AG185" s="11">
        <f t="shared" si="333"/>
        <v>0</v>
      </c>
      <c r="AH185" s="11">
        <f t="shared" si="333"/>
        <v>0</v>
      </c>
      <c r="AI185" s="11">
        <f t="shared" si="333"/>
        <v>0</v>
      </c>
      <c r="AJ185" s="11">
        <f t="shared" si="333"/>
        <v>0</v>
      </c>
      <c r="AK185" s="11">
        <f t="shared" si="333"/>
        <v>0</v>
      </c>
      <c r="AL185" s="11">
        <f t="shared" si="333"/>
        <v>85265000</v>
      </c>
    </row>
    <row r="186" spans="1:38" s="9" customFormat="1" ht="12.75">
      <c r="A186" s="38">
        <v>2000</v>
      </c>
      <c r="B186" s="21" t="s">
        <v>50</v>
      </c>
      <c r="C186" s="15">
        <v>2000</v>
      </c>
      <c r="D186" s="87" t="s">
        <v>15</v>
      </c>
      <c r="E186" s="13">
        <v>82832000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>
        <v>2433000</v>
      </c>
      <c r="AG186" s="13"/>
      <c r="AH186" s="13"/>
      <c r="AI186" s="13"/>
      <c r="AJ186" s="13"/>
      <c r="AK186" s="13"/>
      <c r="AL186" s="13">
        <f>SUM(E186:AK186)</f>
        <v>85265000</v>
      </c>
    </row>
    <row r="187" spans="1:38" ht="12.75">
      <c r="A187" s="28" t="s">
        <v>51</v>
      </c>
      <c r="B187" s="19" t="s">
        <v>52</v>
      </c>
      <c r="C187" s="14" t="s">
        <v>16</v>
      </c>
      <c r="D187" s="83" t="s">
        <v>17</v>
      </c>
      <c r="E187" s="11">
        <f aca="true" t="shared" si="334" ref="E187:AL187">SUM(E188:E188)</f>
        <v>0</v>
      </c>
      <c r="F187" s="11">
        <f t="shared" si="334"/>
        <v>0</v>
      </c>
      <c r="G187" s="11">
        <f t="shared" si="334"/>
        <v>0</v>
      </c>
      <c r="H187" s="11">
        <f t="shared" si="334"/>
        <v>0</v>
      </c>
      <c r="I187" s="11">
        <f t="shared" si="334"/>
        <v>0</v>
      </c>
      <c r="J187" s="11">
        <f t="shared" si="334"/>
        <v>0</v>
      </c>
      <c r="K187" s="11">
        <f t="shared" si="334"/>
        <v>0</v>
      </c>
      <c r="L187" s="11">
        <f t="shared" si="334"/>
        <v>0</v>
      </c>
      <c r="M187" s="11">
        <f t="shared" si="334"/>
        <v>0</v>
      </c>
      <c r="N187" s="11">
        <f t="shared" si="334"/>
        <v>0</v>
      </c>
      <c r="O187" s="11">
        <f t="shared" si="334"/>
        <v>0</v>
      </c>
      <c r="P187" s="11">
        <f t="shared" si="334"/>
        <v>0</v>
      </c>
      <c r="Q187" s="11">
        <f t="shared" si="334"/>
        <v>0</v>
      </c>
      <c r="R187" s="11">
        <f t="shared" si="334"/>
        <v>0</v>
      </c>
      <c r="S187" s="11">
        <f t="shared" si="334"/>
        <v>0</v>
      </c>
      <c r="T187" s="11">
        <f t="shared" si="334"/>
        <v>0</v>
      </c>
      <c r="U187" s="11">
        <f t="shared" si="334"/>
        <v>0</v>
      </c>
      <c r="V187" s="11">
        <f t="shared" si="334"/>
        <v>0</v>
      </c>
      <c r="W187" s="11">
        <f t="shared" si="334"/>
        <v>0</v>
      </c>
      <c r="X187" s="11">
        <f t="shared" si="334"/>
        <v>0</v>
      </c>
      <c r="Y187" s="11">
        <f t="shared" si="334"/>
        <v>0</v>
      </c>
      <c r="Z187" s="11">
        <f t="shared" si="334"/>
        <v>0</v>
      </c>
      <c r="AA187" s="11">
        <f t="shared" si="334"/>
        <v>0</v>
      </c>
      <c r="AB187" s="11">
        <f t="shared" si="334"/>
        <v>0</v>
      </c>
      <c r="AC187" s="11">
        <f t="shared" si="334"/>
        <v>0</v>
      </c>
      <c r="AD187" s="11">
        <f t="shared" si="334"/>
        <v>0</v>
      </c>
      <c r="AE187" s="11">
        <f t="shared" si="334"/>
        <v>0</v>
      </c>
      <c r="AF187" s="11">
        <f t="shared" si="334"/>
        <v>0</v>
      </c>
      <c r="AG187" s="11">
        <f t="shared" si="334"/>
        <v>0</v>
      </c>
      <c r="AH187" s="11">
        <f t="shared" si="334"/>
        <v>0</v>
      </c>
      <c r="AI187" s="11">
        <f t="shared" si="334"/>
        <v>0</v>
      </c>
      <c r="AJ187" s="11">
        <f t="shared" si="334"/>
        <v>0</v>
      </c>
      <c r="AK187" s="11">
        <f t="shared" si="334"/>
        <v>0</v>
      </c>
      <c r="AL187" s="11">
        <f t="shared" si="334"/>
        <v>0</v>
      </c>
    </row>
    <row r="188" spans="1:38" s="9" customFormat="1" ht="12.75">
      <c r="A188" s="38">
        <v>3000</v>
      </c>
      <c r="B188" s="21" t="s">
        <v>52</v>
      </c>
      <c r="C188" s="15">
        <v>3000</v>
      </c>
      <c r="D188" s="87" t="s">
        <v>18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>
        <f>SUM(E188:AK188)</f>
        <v>0</v>
      </c>
    </row>
    <row r="189" spans="1:38" ht="12.75">
      <c r="A189" s="28" t="s">
        <v>61</v>
      </c>
      <c r="B189" s="19" t="s">
        <v>62</v>
      </c>
      <c r="C189" s="14" t="s">
        <v>24</v>
      </c>
      <c r="D189" s="83" t="s">
        <v>25</v>
      </c>
      <c r="E189" s="11">
        <f aca="true" t="shared" si="335" ref="E189:S189">SUM(E190,E191)</f>
        <v>63062277</v>
      </c>
      <c r="F189" s="11">
        <f t="shared" si="335"/>
        <v>0</v>
      </c>
      <c r="G189" s="11">
        <f t="shared" si="335"/>
        <v>0</v>
      </c>
      <c r="H189" s="11">
        <f t="shared" si="335"/>
        <v>0</v>
      </c>
      <c r="I189" s="11">
        <f t="shared" si="335"/>
        <v>0</v>
      </c>
      <c r="J189" s="11">
        <f t="shared" si="335"/>
        <v>0</v>
      </c>
      <c r="K189" s="11">
        <f t="shared" si="335"/>
        <v>0</v>
      </c>
      <c r="L189" s="11">
        <f t="shared" si="335"/>
        <v>0</v>
      </c>
      <c r="M189" s="11">
        <f t="shared" si="335"/>
        <v>0</v>
      </c>
      <c r="N189" s="11">
        <f t="shared" si="335"/>
        <v>0</v>
      </c>
      <c r="O189" s="11">
        <f t="shared" si="335"/>
        <v>0</v>
      </c>
      <c r="P189" s="11">
        <f t="shared" si="335"/>
        <v>0</v>
      </c>
      <c r="Q189" s="11">
        <f t="shared" si="335"/>
        <v>0</v>
      </c>
      <c r="R189" s="11">
        <f t="shared" si="335"/>
        <v>0</v>
      </c>
      <c r="S189" s="11">
        <f t="shared" si="335"/>
        <v>0</v>
      </c>
      <c r="T189" s="11">
        <f aca="true" t="shared" si="336" ref="T189:Z189">SUM(T190,T191)</f>
        <v>0</v>
      </c>
      <c r="U189" s="11">
        <f t="shared" si="336"/>
        <v>0</v>
      </c>
      <c r="V189" s="11">
        <f t="shared" si="336"/>
        <v>0</v>
      </c>
      <c r="W189" s="11">
        <f t="shared" si="336"/>
        <v>0</v>
      </c>
      <c r="X189" s="11">
        <f t="shared" si="336"/>
        <v>0</v>
      </c>
      <c r="Y189" s="11">
        <f t="shared" si="336"/>
        <v>0</v>
      </c>
      <c r="Z189" s="11">
        <f t="shared" si="336"/>
        <v>0</v>
      </c>
      <c r="AA189" s="11">
        <f aca="true" t="shared" si="337" ref="AA189:AG189">SUM(AA190,AA191)</f>
        <v>0</v>
      </c>
      <c r="AB189" s="11">
        <f t="shared" si="337"/>
        <v>0</v>
      </c>
      <c r="AC189" s="11">
        <f t="shared" si="337"/>
        <v>0</v>
      </c>
      <c r="AD189" s="11">
        <f t="shared" si="337"/>
        <v>0</v>
      </c>
      <c r="AE189" s="11">
        <f t="shared" si="337"/>
        <v>0</v>
      </c>
      <c r="AF189" s="11">
        <f t="shared" si="337"/>
        <v>-2433000</v>
      </c>
      <c r="AG189" s="11">
        <f t="shared" si="337"/>
        <v>0</v>
      </c>
      <c r="AH189" s="11">
        <f>SUM(AH190,AH191)</f>
        <v>0</v>
      </c>
      <c r="AI189" s="11">
        <f>SUM(AI190,AI191)</f>
        <v>0</v>
      </c>
      <c r="AJ189" s="11">
        <f>SUM(AJ190,AJ191)</f>
        <v>0</v>
      </c>
      <c r="AK189" s="11">
        <f>SUM(AK190,AK191)</f>
        <v>0</v>
      </c>
      <c r="AL189" s="11">
        <f>SUM(AL190,AL191)</f>
        <v>60629277</v>
      </c>
    </row>
    <row r="190" spans="1:38" s="9" customFormat="1" ht="12.75">
      <c r="A190" s="28" t="s">
        <v>63</v>
      </c>
      <c r="B190" s="19" t="s">
        <v>64</v>
      </c>
      <c r="C190" s="14">
        <v>5000</v>
      </c>
      <c r="D190" s="83" t="s">
        <v>26</v>
      </c>
      <c r="E190" s="11">
        <v>63062277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>
        <v>-1481551</v>
      </c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>
        <v>-4396449</v>
      </c>
      <c r="AG190" s="11"/>
      <c r="AH190" s="11"/>
      <c r="AI190" s="11"/>
      <c r="AJ190" s="11"/>
      <c r="AK190" s="11"/>
      <c r="AL190" s="11">
        <f>SUM(E190:AK190)</f>
        <v>57184277</v>
      </c>
    </row>
    <row r="191" spans="1:38" s="9" customFormat="1" ht="12.75">
      <c r="A191" s="28" t="s">
        <v>65</v>
      </c>
      <c r="B191" s="19" t="s">
        <v>66</v>
      </c>
      <c r="C191" s="14">
        <v>9000</v>
      </c>
      <c r="D191" s="83" t="s">
        <v>27</v>
      </c>
      <c r="E191" s="11">
        <f>SUM(E192)</f>
        <v>0</v>
      </c>
      <c r="F191" s="11">
        <f aca="true" t="shared" si="338" ref="F191:R191">SUM(F192)</f>
        <v>0</v>
      </c>
      <c r="G191" s="11">
        <f t="shared" si="338"/>
        <v>0</v>
      </c>
      <c r="H191" s="11">
        <f t="shared" si="338"/>
        <v>0</v>
      </c>
      <c r="I191" s="11">
        <f t="shared" si="338"/>
        <v>0</v>
      </c>
      <c r="J191" s="11">
        <f t="shared" si="338"/>
        <v>0</v>
      </c>
      <c r="K191" s="11">
        <f t="shared" si="338"/>
        <v>0</v>
      </c>
      <c r="L191" s="11">
        <f t="shared" si="338"/>
        <v>0</v>
      </c>
      <c r="M191" s="11">
        <f t="shared" si="338"/>
        <v>0</v>
      </c>
      <c r="N191" s="11">
        <f t="shared" si="338"/>
        <v>0</v>
      </c>
      <c r="O191" s="11">
        <f t="shared" si="338"/>
        <v>0</v>
      </c>
      <c r="P191" s="11">
        <f t="shared" si="338"/>
        <v>0</v>
      </c>
      <c r="Q191" s="11">
        <f t="shared" si="338"/>
        <v>0</v>
      </c>
      <c r="R191" s="11">
        <f t="shared" si="338"/>
        <v>0</v>
      </c>
      <c r="S191" s="11">
        <f aca="true" t="shared" si="339" ref="S191:AK191">SUM(S192)</f>
        <v>1481551</v>
      </c>
      <c r="T191" s="11">
        <f t="shared" si="339"/>
        <v>0</v>
      </c>
      <c r="U191" s="11">
        <f t="shared" si="339"/>
        <v>0</v>
      </c>
      <c r="V191" s="11">
        <f t="shared" si="339"/>
        <v>0</v>
      </c>
      <c r="W191" s="11">
        <f t="shared" si="339"/>
        <v>0</v>
      </c>
      <c r="X191" s="11">
        <f t="shared" si="339"/>
        <v>0</v>
      </c>
      <c r="Y191" s="11">
        <f t="shared" si="339"/>
        <v>0</v>
      </c>
      <c r="Z191" s="11">
        <f t="shared" si="339"/>
        <v>0</v>
      </c>
      <c r="AA191" s="11">
        <f t="shared" si="339"/>
        <v>0</v>
      </c>
      <c r="AB191" s="11">
        <f t="shared" si="339"/>
        <v>0</v>
      </c>
      <c r="AC191" s="11">
        <f t="shared" si="339"/>
        <v>0</v>
      </c>
      <c r="AD191" s="11">
        <f t="shared" si="339"/>
        <v>0</v>
      </c>
      <c r="AE191" s="11">
        <f t="shared" si="339"/>
        <v>0</v>
      </c>
      <c r="AF191" s="11">
        <f t="shared" si="339"/>
        <v>1963449</v>
      </c>
      <c r="AG191" s="11">
        <f t="shared" si="339"/>
        <v>0</v>
      </c>
      <c r="AH191" s="11">
        <f t="shared" si="339"/>
        <v>0</v>
      </c>
      <c r="AI191" s="11">
        <f t="shared" si="339"/>
        <v>0</v>
      </c>
      <c r="AJ191" s="11">
        <f t="shared" si="339"/>
        <v>0</v>
      </c>
      <c r="AK191" s="11">
        <f t="shared" si="339"/>
        <v>0</v>
      </c>
      <c r="AL191" s="11">
        <f aca="true" t="shared" si="340" ref="E191:AL192">SUM(AL192)</f>
        <v>3445000</v>
      </c>
    </row>
    <row r="192" spans="1:38" s="9" customFormat="1" ht="12.75">
      <c r="A192" s="21">
        <v>9500</v>
      </c>
      <c r="B192" s="21" t="s">
        <v>66</v>
      </c>
      <c r="C192" s="27">
        <v>9500</v>
      </c>
      <c r="D192" s="88" t="s">
        <v>28</v>
      </c>
      <c r="E192" s="13">
        <f t="shared" si="340"/>
        <v>0</v>
      </c>
      <c r="F192" s="13">
        <f t="shared" si="340"/>
        <v>0</v>
      </c>
      <c r="G192" s="13">
        <f t="shared" si="340"/>
        <v>0</v>
      </c>
      <c r="H192" s="13">
        <f t="shared" si="340"/>
        <v>0</v>
      </c>
      <c r="I192" s="13">
        <f t="shared" si="340"/>
        <v>0</v>
      </c>
      <c r="J192" s="13">
        <f t="shared" si="340"/>
        <v>0</v>
      </c>
      <c r="K192" s="13">
        <f t="shared" si="340"/>
        <v>0</v>
      </c>
      <c r="L192" s="13">
        <f t="shared" si="340"/>
        <v>0</v>
      </c>
      <c r="M192" s="13">
        <f t="shared" si="340"/>
        <v>0</v>
      </c>
      <c r="N192" s="13">
        <f t="shared" si="340"/>
        <v>0</v>
      </c>
      <c r="O192" s="13">
        <f t="shared" si="340"/>
        <v>0</v>
      </c>
      <c r="P192" s="13">
        <f t="shared" si="340"/>
        <v>0</v>
      </c>
      <c r="Q192" s="13">
        <f t="shared" si="340"/>
        <v>0</v>
      </c>
      <c r="R192" s="13">
        <f t="shared" si="340"/>
        <v>0</v>
      </c>
      <c r="S192" s="13">
        <f t="shared" si="340"/>
        <v>1481551</v>
      </c>
      <c r="T192" s="13">
        <f t="shared" si="340"/>
        <v>0</v>
      </c>
      <c r="U192" s="13">
        <f t="shared" si="340"/>
        <v>0</v>
      </c>
      <c r="V192" s="13">
        <f t="shared" si="340"/>
        <v>0</v>
      </c>
      <c r="W192" s="13">
        <f t="shared" si="340"/>
        <v>0</v>
      </c>
      <c r="X192" s="13">
        <f t="shared" si="340"/>
        <v>0</v>
      </c>
      <c r="Y192" s="13">
        <f t="shared" si="340"/>
        <v>0</v>
      </c>
      <c r="Z192" s="13">
        <f t="shared" si="340"/>
        <v>0</v>
      </c>
      <c r="AA192" s="13">
        <f t="shared" si="340"/>
        <v>0</v>
      </c>
      <c r="AB192" s="13">
        <f t="shared" si="340"/>
        <v>0</v>
      </c>
      <c r="AC192" s="13">
        <f t="shared" si="340"/>
        <v>0</v>
      </c>
      <c r="AD192" s="13">
        <f t="shared" si="340"/>
        <v>0</v>
      </c>
      <c r="AE192" s="13">
        <f t="shared" si="340"/>
        <v>0</v>
      </c>
      <c r="AF192" s="13">
        <f t="shared" si="340"/>
        <v>1963449</v>
      </c>
      <c r="AG192" s="13">
        <f t="shared" si="340"/>
        <v>0</v>
      </c>
      <c r="AH192" s="13">
        <f t="shared" si="340"/>
        <v>0</v>
      </c>
      <c r="AI192" s="13">
        <f t="shared" si="340"/>
        <v>0</v>
      </c>
      <c r="AJ192" s="13">
        <f t="shared" si="340"/>
        <v>0</v>
      </c>
      <c r="AK192" s="13">
        <f t="shared" si="340"/>
        <v>0</v>
      </c>
      <c r="AL192" s="13">
        <f t="shared" si="340"/>
        <v>3445000</v>
      </c>
    </row>
    <row r="193" spans="1:38" ht="12.75">
      <c r="A193" s="21">
        <v>9510</v>
      </c>
      <c r="B193" s="21" t="s">
        <v>66</v>
      </c>
      <c r="C193" s="27">
        <v>9510</v>
      </c>
      <c r="D193" s="88" t="s">
        <v>97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>
        <v>1481551</v>
      </c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>
        <v>1963449</v>
      </c>
      <c r="AG193" s="13"/>
      <c r="AH193" s="13"/>
      <c r="AI193" s="13"/>
      <c r="AJ193" s="13"/>
      <c r="AK193" s="13"/>
      <c r="AL193" s="13">
        <f>SUM(E193:AK193)</f>
        <v>3445000</v>
      </c>
    </row>
    <row r="194" spans="1:38" s="9" customFormat="1" ht="25.5">
      <c r="A194" s="41" t="s">
        <v>68</v>
      </c>
      <c r="B194" s="42"/>
      <c r="C194" s="10" t="s">
        <v>128</v>
      </c>
      <c r="D194" s="90" t="s">
        <v>29</v>
      </c>
      <c r="E194" s="11">
        <f>+SUM(E179-E183)</f>
        <v>0</v>
      </c>
      <c r="F194" s="11">
        <f>+SUM(F179-F183)</f>
        <v>0</v>
      </c>
      <c r="G194" s="11">
        <f>+SUM(G179-G183)</f>
        <v>0</v>
      </c>
      <c r="H194" s="11">
        <f>+SUM(H179-H183)</f>
        <v>0</v>
      </c>
      <c r="I194" s="11">
        <f aca="true" t="shared" si="341" ref="I194:N194">+SUM(I179-I183)</f>
        <v>0</v>
      </c>
      <c r="J194" s="11">
        <f t="shared" si="341"/>
        <v>0</v>
      </c>
      <c r="K194" s="11">
        <f t="shared" si="341"/>
        <v>0</v>
      </c>
      <c r="L194" s="11">
        <f t="shared" si="341"/>
        <v>0</v>
      </c>
      <c r="M194" s="11">
        <f t="shared" si="341"/>
        <v>0</v>
      </c>
      <c r="N194" s="11">
        <f t="shared" si="341"/>
        <v>0</v>
      </c>
      <c r="O194" s="11">
        <f>+SUM(O179-O183)</f>
        <v>0</v>
      </c>
      <c r="P194" s="11">
        <f>+SUM(P179-P183)</f>
        <v>0</v>
      </c>
      <c r="Q194" s="11">
        <f>+SUM(Q179-Q183)</f>
        <v>0</v>
      </c>
      <c r="R194" s="11">
        <f>+SUM(R179-R183)</f>
        <v>0</v>
      </c>
      <c r="S194" s="11">
        <f>+SUM(S179-S183)</f>
        <v>0</v>
      </c>
      <c r="T194" s="11">
        <f aca="true" t="shared" si="342" ref="T194:Y194">+SUM(T179-T183)</f>
        <v>0</v>
      </c>
      <c r="U194" s="11">
        <f t="shared" si="342"/>
        <v>0</v>
      </c>
      <c r="V194" s="11">
        <f t="shared" si="342"/>
        <v>0</v>
      </c>
      <c r="W194" s="11">
        <f t="shared" si="342"/>
        <v>0</v>
      </c>
      <c r="X194" s="11">
        <f t="shared" si="342"/>
        <v>0</v>
      </c>
      <c r="Y194" s="11">
        <f t="shared" si="342"/>
        <v>0</v>
      </c>
      <c r="Z194" s="11">
        <f>+SUM(Z179-Z183)</f>
        <v>0</v>
      </c>
      <c r="AA194" s="11">
        <f>+SUM(AA179-AA183)</f>
        <v>0</v>
      </c>
      <c r="AB194" s="11">
        <f>+SUM(AB179-AB183)</f>
        <v>0</v>
      </c>
      <c r="AC194" s="11">
        <f>+SUM(AC179-AC183)</f>
        <v>0</v>
      </c>
      <c r="AD194" s="11">
        <f aca="true" t="shared" si="343" ref="AD194:AK194">+SUM(AD179-AD183)</f>
        <v>0</v>
      </c>
      <c r="AE194" s="11">
        <f t="shared" si="343"/>
        <v>0</v>
      </c>
      <c r="AF194" s="11">
        <f t="shared" si="343"/>
        <v>0</v>
      </c>
      <c r="AG194" s="11">
        <f t="shared" si="343"/>
        <v>0</v>
      </c>
      <c r="AH194" s="11">
        <f t="shared" si="343"/>
        <v>0</v>
      </c>
      <c r="AI194" s="11">
        <f t="shared" si="343"/>
        <v>0</v>
      </c>
      <c r="AJ194" s="11">
        <f>+SUM(AJ179-AJ183)</f>
        <v>0</v>
      </c>
      <c r="AK194" s="11">
        <f t="shared" si="343"/>
        <v>0</v>
      </c>
      <c r="AL194" s="11">
        <f>+SUM(AL179-AL183)</f>
        <v>0</v>
      </c>
    </row>
    <row r="195" spans="1:38" s="9" customFormat="1" ht="12.75">
      <c r="A195" s="41" t="s">
        <v>30</v>
      </c>
      <c r="B195" s="42"/>
      <c r="C195" s="41" t="s">
        <v>30</v>
      </c>
      <c r="D195" s="90" t="s">
        <v>31</v>
      </c>
      <c r="E195" s="11">
        <f aca="true" t="shared" si="344" ref="E195:AL196">SUM(E196)</f>
        <v>0</v>
      </c>
      <c r="F195" s="11">
        <f t="shared" si="344"/>
        <v>0</v>
      </c>
      <c r="G195" s="11">
        <f t="shared" si="344"/>
        <v>0</v>
      </c>
      <c r="H195" s="11">
        <f t="shared" si="344"/>
        <v>0</v>
      </c>
      <c r="I195" s="11">
        <f t="shared" si="344"/>
        <v>0</v>
      </c>
      <c r="J195" s="11">
        <f t="shared" si="344"/>
        <v>0</v>
      </c>
      <c r="K195" s="11">
        <f t="shared" si="344"/>
        <v>0</v>
      </c>
      <c r="L195" s="11">
        <f t="shared" si="344"/>
        <v>0</v>
      </c>
      <c r="M195" s="11">
        <f t="shared" si="344"/>
        <v>0</v>
      </c>
      <c r="N195" s="11">
        <f t="shared" si="344"/>
        <v>0</v>
      </c>
      <c r="O195" s="11">
        <f t="shared" si="344"/>
        <v>0</v>
      </c>
      <c r="P195" s="11">
        <f t="shared" si="344"/>
        <v>0</v>
      </c>
      <c r="Q195" s="11">
        <f t="shared" si="344"/>
        <v>0</v>
      </c>
      <c r="R195" s="11">
        <f t="shared" si="344"/>
        <v>0</v>
      </c>
      <c r="S195" s="11">
        <f t="shared" si="344"/>
        <v>0</v>
      </c>
      <c r="T195" s="11">
        <f t="shared" si="344"/>
        <v>0</v>
      </c>
      <c r="U195" s="11">
        <f t="shared" si="344"/>
        <v>0</v>
      </c>
      <c r="V195" s="11">
        <f t="shared" si="344"/>
        <v>0</v>
      </c>
      <c r="W195" s="11">
        <f t="shared" si="344"/>
        <v>0</v>
      </c>
      <c r="X195" s="11">
        <f t="shared" si="344"/>
        <v>0</v>
      </c>
      <c r="Y195" s="11">
        <f t="shared" si="344"/>
        <v>0</v>
      </c>
      <c r="Z195" s="11">
        <f t="shared" si="344"/>
        <v>0</v>
      </c>
      <c r="AA195" s="11">
        <f t="shared" si="344"/>
        <v>0</v>
      </c>
      <c r="AB195" s="11">
        <f t="shared" si="344"/>
        <v>0</v>
      </c>
      <c r="AC195" s="11">
        <f t="shared" si="344"/>
        <v>0</v>
      </c>
      <c r="AD195" s="11">
        <f t="shared" si="344"/>
        <v>0</v>
      </c>
      <c r="AE195" s="11">
        <f t="shared" si="344"/>
        <v>0</v>
      </c>
      <c r="AF195" s="11">
        <f t="shared" si="344"/>
        <v>0</v>
      </c>
      <c r="AG195" s="11">
        <f t="shared" si="344"/>
        <v>0</v>
      </c>
      <c r="AH195" s="11">
        <f t="shared" si="344"/>
        <v>0</v>
      </c>
      <c r="AI195" s="11">
        <f t="shared" si="344"/>
        <v>0</v>
      </c>
      <c r="AJ195" s="11">
        <f t="shared" si="344"/>
        <v>0</v>
      </c>
      <c r="AK195" s="11">
        <f t="shared" si="344"/>
        <v>0</v>
      </c>
      <c r="AL195" s="11">
        <f t="shared" si="344"/>
        <v>0</v>
      </c>
    </row>
    <row r="196" spans="1:38" ht="12.75">
      <c r="A196" s="20" t="s">
        <v>32</v>
      </c>
      <c r="B196" s="21"/>
      <c r="C196" s="20" t="s">
        <v>32</v>
      </c>
      <c r="D196" s="87" t="s">
        <v>33</v>
      </c>
      <c r="E196" s="13">
        <f t="shared" si="344"/>
        <v>0</v>
      </c>
      <c r="F196" s="13">
        <f t="shared" si="344"/>
        <v>0</v>
      </c>
      <c r="G196" s="13">
        <f t="shared" si="344"/>
        <v>0</v>
      </c>
      <c r="H196" s="13">
        <f t="shared" si="344"/>
        <v>0</v>
      </c>
      <c r="I196" s="13">
        <f t="shared" si="344"/>
        <v>0</v>
      </c>
      <c r="J196" s="13">
        <f t="shared" si="344"/>
        <v>0</v>
      </c>
      <c r="K196" s="13">
        <f t="shared" si="344"/>
        <v>0</v>
      </c>
      <c r="L196" s="13">
        <f t="shared" si="344"/>
        <v>0</v>
      </c>
      <c r="M196" s="13">
        <f t="shared" si="344"/>
        <v>0</v>
      </c>
      <c r="N196" s="13">
        <f t="shared" si="344"/>
        <v>0</v>
      </c>
      <c r="O196" s="13">
        <f t="shared" si="344"/>
        <v>0</v>
      </c>
      <c r="P196" s="13">
        <f t="shared" si="344"/>
        <v>0</v>
      </c>
      <c r="Q196" s="13">
        <f t="shared" si="344"/>
        <v>0</v>
      </c>
      <c r="R196" s="13">
        <f t="shared" si="344"/>
        <v>0</v>
      </c>
      <c r="S196" s="13">
        <f t="shared" si="344"/>
        <v>0</v>
      </c>
      <c r="T196" s="13">
        <f t="shared" si="344"/>
        <v>0</v>
      </c>
      <c r="U196" s="13">
        <f t="shared" si="344"/>
        <v>0</v>
      </c>
      <c r="V196" s="13">
        <f t="shared" si="344"/>
        <v>0</v>
      </c>
      <c r="W196" s="13">
        <f t="shared" si="344"/>
        <v>0</v>
      </c>
      <c r="X196" s="13">
        <f t="shared" si="344"/>
        <v>0</v>
      </c>
      <c r="Y196" s="13">
        <f t="shared" si="344"/>
        <v>0</v>
      </c>
      <c r="Z196" s="13">
        <f t="shared" si="344"/>
        <v>0</v>
      </c>
      <c r="AA196" s="13">
        <f t="shared" si="344"/>
        <v>0</v>
      </c>
      <c r="AB196" s="13">
        <f t="shared" si="344"/>
        <v>0</v>
      </c>
      <c r="AC196" s="13">
        <f t="shared" si="344"/>
        <v>0</v>
      </c>
      <c r="AD196" s="13">
        <f t="shared" si="344"/>
        <v>0</v>
      </c>
      <c r="AE196" s="13">
        <f t="shared" si="344"/>
        <v>0</v>
      </c>
      <c r="AF196" s="13">
        <f t="shared" si="344"/>
        <v>0</v>
      </c>
      <c r="AG196" s="13">
        <f t="shared" si="344"/>
        <v>0</v>
      </c>
      <c r="AH196" s="13">
        <f t="shared" si="344"/>
        <v>0</v>
      </c>
      <c r="AI196" s="13">
        <f t="shared" si="344"/>
        <v>0</v>
      </c>
      <c r="AJ196" s="13">
        <f t="shared" si="344"/>
        <v>0</v>
      </c>
      <c r="AK196" s="13">
        <f t="shared" si="344"/>
        <v>0</v>
      </c>
      <c r="AL196" s="13">
        <f t="shared" si="344"/>
        <v>0</v>
      </c>
    </row>
    <row r="197" spans="1:38" ht="25.5">
      <c r="A197" s="20" t="s">
        <v>69</v>
      </c>
      <c r="B197" s="21"/>
      <c r="C197" s="20" t="s">
        <v>69</v>
      </c>
      <c r="D197" s="78" t="s">
        <v>70</v>
      </c>
      <c r="E197" s="13">
        <f>SUM(-E194)</f>
        <v>0</v>
      </c>
      <c r="F197" s="13">
        <f>SUM(-F194)</f>
        <v>0</v>
      </c>
      <c r="G197" s="13">
        <f>SUM(-G194)</f>
        <v>0</v>
      </c>
      <c r="H197" s="13">
        <f>SUM(-H194)</f>
        <v>0</v>
      </c>
      <c r="I197" s="13">
        <f aca="true" t="shared" si="345" ref="I197:N197">SUM(-I194)</f>
        <v>0</v>
      </c>
      <c r="J197" s="13">
        <f t="shared" si="345"/>
        <v>0</v>
      </c>
      <c r="K197" s="13">
        <f t="shared" si="345"/>
        <v>0</v>
      </c>
      <c r="L197" s="13">
        <f t="shared" si="345"/>
        <v>0</v>
      </c>
      <c r="M197" s="13">
        <f t="shared" si="345"/>
        <v>0</v>
      </c>
      <c r="N197" s="13">
        <f t="shared" si="345"/>
        <v>0</v>
      </c>
      <c r="O197" s="13">
        <f>SUM(-O194)</f>
        <v>0</v>
      </c>
      <c r="P197" s="13">
        <f>SUM(-P194)</f>
        <v>0</v>
      </c>
      <c r="Q197" s="13">
        <f>SUM(-Q194)</f>
        <v>0</v>
      </c>
      <c r="R197" s="13">
        <f>SUM(-R194)</f>
        <v>0</v>
      </c>
      <c r="S197" s="13">
        <f>SUM(-S194)</f>
        <v>0</v>
      </c>
      <c r="T197" s="13">
        <f aca="true" t="shared" si="346" ref="T197:Y197">SUM(-T194)</f>
        <v>0</v>
      </c>
      <c r="U197" s="13">
        <f t="shared" si="346"/>
        <v>0</v>
      </c>
      <c r="V197" s="13">
        <f t="shared" si="346"/>
        <v>0</v>
      </c>
      <c r="W197" s="13">
        <f t="shared" si="346"/>
        <v>0</v>
      </c>
      <c r="X197" s="13">
        <f t="shared" si="346"/>
        <v>0</v>
      </c>
      <c r="Y197" s="13">
        <f t="shared" si="346"/>
        <v>0</v>
      </c>
      <c r="Z197" s="13">
        <f>SUM(-Z194)</f>
        <v>0</v>
      </c>
      <c r="AA197" s="13">
        <f>SUM(-AA194)</f>
        <v>0</v>
      </c>
      <c r="AB197" s="13">
        <f>SUM(-AB194)</f>
        <v>0</v>
      </c>
      <c r="AC197" s="13">
        <f>SUM(-AC194)</f>
        <v>0</v>
      </c>
      <c r="AD197" s="13">
        <f aca="true" t="shared" si="347" ref="AD197:AK197">SUM(-AD194)</f>
        <v>0</v>
      </c>
      <c r="AE197" s="13">
        <f t="shared" si="347"/>
        <v>0</v>
      </c>
      <c r="AF197" s="13">
        <f t="shared" si="347"/>
        <v>0</v>
      </c>
      <c r="AG197" s="13">
        <f t="shared" si="347"/>
        <v>0</v>
      </c>
      <c r="AH197" s="13">
        <f t="shared" si="347"/>
        <v>0</v>
      </c>
      <c r="AI197" s="13">
        <f t="shared" si="347"/>
        <v>0</v>
      </c>
      <c r="AJ197" s="13">
        <f>SUM(-AJ194)</f>
        <v>0</v>
      </c>
      <c r="AK197" s="13">
        <f t="shared" si="347"/>
        <v>0</v>
      </c>
      <c r="AL197" s="13">
        <f>SUM(-AL194)</f>
        <v>0</v>
      </c>
    </row>
    <row r="198" spans="1:38" s="9" customFormat="1" ht="12.75">
      <c r="A198" s="50"/>
      <c r="B198" s="50"/>
      <c r="C198" s="51"/>
      <c r="D198" s="52" t="s">
        <v>86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</row>
    <row r="199" spans="1:38" s="9" customFormat="1" ht="12.75">
      <c r="A199" s="33" t="s">
        <v>38</v>
      </c>
      <c r="B199" s="34"/>
      <c r="C199" s="8" t="s">
        <v>1</v>
      </c>
      <c r="D199" s="82" t="s">
        <v>2</v>
      </c>
      <c r="E199" s="35">
        <f aca="true" t="shared" si="348" ref="E199:AL199">SUM(E200)</f>
        <v>78777770</v>
      </c>
      <c r="F199" s="35">
        <f t="shared" si="348"/>
        <v>0</v>
      </c>
      <c r="G199" s="35">
        <f t="shared" si="348"/>
        <v>0</v>
      </c>
      <c r="H199" s="35">
        <f t="shared" si="348"/>
        <v>0</v>
      </c>
      <c r="I199" s="35">
        <f t="shared" si="348"/>
        <v>0</v>
      </c>
      <c r="J199" s="35">
        <f t="shared" si="348"/>
        <v>0</v>
      </c>
      <c r="K199" s="35">
        <f t="shared" si="348"/>
        <v>0</v>
      </c>
      <c r="L199" s="35">
        <f t="shared" si="348"/>
        <v>0</v>
      </c>
      <c r="M199" s="35">
        <f t="shared" si="348"/>
        <v>0</v>
      </c>
      <c r="N199" s="35">
        <f t="shared" si="348"/>
        <v>0</v>
      </c>
      <c r="O199" s="35">
        <f t="shared" si="348"/>
        <v>0</v>
      </c>
      <c r="P199" s="35">
        <f t="shared" si="348"/>
        <v>0</v>
      </c>
      <c r="Q199" s="35">
        <f t="shared" si="348"/>
        <v>0</v>
      </c>
      <c r="R199" s="35">
        <f t="shared" si="348"/>
        <v>0</v>
      </c>
      <c r="S199" s="35">
        <f t="shared" si="348"/>
        <v>0</v>
      </c>
      <c r="T199" s="35">
        <f t="shared" si="348"/>
        <v>0</v>
      </c>
      <c r="U199" s="35">
        <f t="shared" si="348"/>
        <v>0</v>
      </c>
      <c r="V199" s="35">
        <f t="shared" si="348"/>
        <v>0</v>
      </c>
      <c r="W199" s="35">
        <f t="shared" si="348"/>
        <v>0</v>
      </c>
      <c r="X199" s="35">
        <f t="shared" si="348"/>
        <v>0</v>
      </c>
      <c r="Y199" s="35">
        <f t="shared" si="348"/>
        <v>0</v>
      </c>
      <c r="Z199" s="35">
        <f t="shared" si="348"/>
        <v>0</v>
      </c>
      <c r="AA199" s="35">
        <f t="shared" si="348"/>
        <v>0</v>
      </c>
      <c r="AB199" s="35">
        <f t="shared" si="348"/>
        <v>0</v>
      </c>
      <c r="AC199" s="35">
        <f t="shared" si="348"/>
        <v>0</v>
      </c>
      <c r="AD199" s="35">
        <f t="shared" si="348"/>
        <v>0</v>
      </c>
      <c r="AE199" s="35">
        <f t="shared" si="348"/>
        <v>0</v>
      </c>
      <c r="AF199" s="35">
        <f t="shared" si="348"/>
        <v>0</v>
      </c>
      <c r="AG199" s="35">
        <f t="shared" si="348"/>
        <v>0</v>
      </c>
      <c r="AH199" s="35">
        <f t="shared" si="348"/>
        <v>6000000</v>
      </c>
      <c r="AI199" s="35">
        <f t="shared" si="348"/>
        <v>0</v>
      </c>
      <c r="AJ199" s="35">
        <f t="shared" si="348"/>
        <v>0</v>
      </c>
      <c r="AK199" s="35">
        <f t="shared" si="348"/>
        <v>0</v>
      </c>
      <c r="AL199" s="35">
        <f t="shared" si="348"/>
        <v>84777770</v>
      </c>
    </row>
    <row r="200" spans="1:38" ht="12.75">
      <c r="A200" s="18" t="s">
        <v>44</v>
      </c>
      <c r="B200" s="19" t="s">
        <v>45</v>
      </c>
      <c r="C200" s="36">
        <v>21700</v>
      </c>
      <c r="D200" s="83" t="s">
        <v>0</v>
      </c>
      <c r="E200" s="11">
        <f aca="true" t="shared" si="349" ref="E200:AL200">SUM(E201:E201)</f>
        <v>78777770</v>
      </c>
      <c r="F200" s="11">
        <f t="shared" si="349"/>
        <v>0</v>
      </c>
      <c r="G200" s="11">
        <f t="shared" si="349"/>
        <v>0</v>
      </c>
      <c r="H200" s="11">
        <f t="shared" si="349"/>
        <v>0</v>
      </c>
      <c r="I200" s="11">
        <f t="shared" si="349"/>
        <v>0</v>
      </c>
      <c r="J200" s="11">
        <f t="shared" si="349"/>
        <v>0</v>
      </c>
      <c r="K200" s="11">
        <f t="shared" si="349"/>
        <v>0</v>
      </c>
      <c r="L200" s="11">
        <f t="shared" si="349"/>
        <v>0</v>
      </c>
      <c r="M200" s="11">
        <f t="shared" si="349"/>
        <v>0</v>
      </c>
      <c r="N200" s="11">
        <f t="shared" si="349"/>
        <v>0</v>
      </c>
      <c r="O200" s="11">
        <f t="shared" si="349"/>
        <v>0</v>
      </c>
      <c r="P200" s="11">
        <f t="shared" si="349"/>
        <v>0</v>
      </c>
      <c r="Q200" s="11">
        <f t="shared" si="349"/>
        <v>0</v>
      </c>
      <c r="R200" s="11">
        <f t="shared" si="349"/>
        <v>0</v>
      </c>
      <c r="S200" s="11">
        <f t="shared" si="349"/>
        <v>0</v>
      </c>
      <c r="T200" s="11">
        <f t="shared" si="349"/>
        <v>0</v>
      </c>
      <c r="U200" s="11">
        <f t="shared" si="349"/>
        <v>0</v>
      </c>
      <c r="V200" s="11">
        <f t="shared" si="349"/>
        <v>0</v>
      </c>
      <c r="W200" s="11">
        <f t="shared" si="349"/>
        <v>0</v>
      </c>
      <c r="X200" s="11">
        <f t="shared" si="349"/>
        <v>0</v>
      </c>
      <c r="Y200" s="11">
        <f t="shared" si="349"/>
        <v>0</v>
      </c>
      <c r="Z200" s="11">
        <f t="shared" si="349"/>
        <v>0</v>
      </c>
      <c r="AA200" s="11">
        <f t="shared" si="349"/>
        <v>0</v>
      </c>
      <c r="AB200" s="11">
        <f t="shared" si="349"/>
        <v>0</v>
      </c>
      <c r="AC200" s="11">
        <f t="shared" si="349"/>
        <v>0</v>
      </c>
      <c r="AD200" s="11">
        <f t="shared" si="349"/>
        <v>0</v>
      </c>
      <c r="AE200" s="11">
        <f t="shared" si="349"/>
        <v>0</v>
      </c>
      <c r="AF200" s="11">
        <f t="shared" si="349"/>
        <v>0</v>
      </c>
      <c r="AG200" s="11">
        <f t="shared" si="349"/>
        <v>0</v>
      </c>
      <c r="AH200" s="11">
        <f t="shared" si="349"/>
        <v>6000000</v>
      </c>
      <c r="AI200" s="11">
        <f t="shared" si="349"/>
        <v>0</v>
      </c>
      <c r="AJ200" s="11">
        <f t="shared" si="349"/>
        <v>0</v>
      </c>
      <c r="AK200" s="11">
        <f t="shared" si="349"/>
        <v>0</v>
      </c>
      <c r="AL200" s="11">
        <f t="shared" si="349"/>
        <v>84777770</v>
      </c>
    </row>
    <row r="201" spans="1:38" ht="12.75">
      <c r="A201" s="20">
        <v>21710</v>
      </c>
      <c r="B201" s="21" t="s">
        <v>45</v>
      </c>
      <c r="C201" s="37">
        <v>21710</v>
      </c>
      <c r="D201" s="87" t="s">
        <v>6</v>
      </c>
      <c r="E201" s="13">
        <f>SUM(E215,E224,E233,E247,E261)</f>
        <v>78777770</v>
      </c>
      <c r="F201" s="13">
        <f>SUM(F215,F224,F233,F247,F261)</f>
        <v>0</v>
      </c>
      <c r="G201" s="13">
        <f>SUM(G215,G224,G233,G247,G261)</f>
        <v>0</v>
      </c>
      <c r="H201" s="13">
        <f>SUM(H215,H224,H233,H247,H261)</f>
        <v>0</v>
      </c>
      <c r="I201" s="13">
        <f aca="true" t="shared" si="350" ref="I201:N201">SUM(I215,I224,I233,I247,I261)</f>
        <v>0</v>
      </c>
      <c r="J201" s="13">
        <f t="shared" si="350"/>
        <v>0</v>
      </c>
      <c r="K201" s="13">
        <f t="shared" si="350"/>
        <v>0</v>
      </c>
      <c r="L201" s="13">
        <f t="shared" si="350"/>
        <v>0</v>
      </c>
      <c r="M201" s="13">
        <f t="shared" si="350"/>
        <v>0</v>
      </c>
      <c r="N201" s="13">
        <f t="shared" si="350"/>
        <v>0</v>
      </c>
      <c r="O201" s="13">
        <f>SUM(O215,O224,O233,O247,O261)</f>
        <v>0</v>
      </c>
      <c r="P201" s="13">
        <f>SUM(P215,P224,P233,P247,P261)</f>
        <v>0</v>
      </c>
      <c r="Q201" s="13">
        <f>SUM(Q215,Q224,Q233,Q247,Q261)</f>
        <v>0</v>
      </c>
      <c r="R201" s="13">
        <f>SUM(R215,R224,R233,R247,R261)</f>
        <v>0</v>
      </c>
      <c r="S201" s="13">
        <f>SUM(S215,S224,S233,S247,S261)</f>
        <v>0</v>
      </c>
      <c r="T201" s="13">
        <f aca="true" t="shared" si="351" ref="T201:Y201">SUM(T215,T224,T233,T247,T261)</f>
        <v>0</v>
      </c>
      <c r="U201" s="13">
        <f t="shared" si="351"/>
        <v>0</v>
      </c>
      <c r="V201" s="13">
        <f t="shared" si="351"/>
        <v>0</v>
      </c>
      <c r="W201" s="13">
        <f t="shared" si="351"/>
        <v>0</v>
      </c>
      <c r="X201" s="13">
        <f t="shared" si="351"/>
        <v>0</v>
      </c>
      <c r="Y201" s="13">
        <f t="shared" si="351"/>
        <v>0</v>
      </c>
      <c r="Z201" s="13">
        <f>SUM(Z215,Z224,Z233,Z247,Z261)</f>
        <v>0</v>
      </c>
      <c r="AA201" s="13">
        <f>SUM(AA215,AA224,AA233,AA247,AA261)</f>
        <v>0</v>
      </c>
      <c r="AB201" s="13">
        <f>SUM(AB215,AB224,AB233,AB247,AB261)</f>
        <v>0</v>
      </c>
      <c r="AC201" s="13">
        <f>SUM(AC215,AC224,AC233,AC247,AC261)</f>
        <v>0</v>
      </c>
      <c r="AD201" s="13">
        <f aca="true" t="shared" si="352" ref="AD201:AK201">SUM(AD215,AD224,AD233,AD247,AD261)</f>
        <v>0</v>
      </c>
      <c r="AE201" s="13">
        <f t="shared" si="352"/>
        <v>0</v>
      </c>
      <c r="AF201" s="13">
        <f t="shared" si="352"/>
        <v>0</v>
      </c>
      <c r="AG201" s="13">
        <f t="shared" si="352"/>
        <v>0</v>
      </c>
      <c r="AH201" s="13">
        <f t="shared" si="352"/>
        <v>6000000</v>
      </c>
      <c r="AI201" s="13">
        <f t="shared" si="352"/>
        <v>0</v>
      </c>
      <c r="AJ201" s="13">
        <f>SUM(AJ215,AJ224,AJ233,AJ247,AJ261)</f>
        <v>0</v>
      </c>
      <c r="AK201" s="13">
        <f t="shared" si="352"/>
        <v>0</v>
      </c>
      <c r="AL201" s="13">
        <f>SUM(AL215,AL224,AL233,AL247,AL261)</f>
        <v>84777770</v>
      </c>
    </row>
    <row r="202" spans="1:38" ht="12.75">
      <c r="A202" s="33" t="s">
        <v>46</v>
      </c>
      <c r="B202" s="34"/>
      <c r="C202" s="8" t="s">
        <v>8</v>
      </c>
      <c r="D202" s="82" t="s">
        <v>9</v>
      </c>
      <c r="E202" s="35">
        <f aca="true" t="shared" si="353" ref="E202:AL202">SUM(E203)</f>
        <v>78777770</v>
      </c>
      <c r="F202" s="35">
        <f t="shared" si="353"/>
        <v>0</v>
      </c>
      <c r="G202" s="35">
        <f t="shared" si="353"/>
        <v>0</v>
      </c>
      <c r="H202" s="35">
        <f t="shared" si="353"/>
        <v>0</v>
      </c>
      <c r="I202" s="35">
        <f t="shared" si="353"/>
        <v>0</v>
      </c>
      <c r="J202" s="35">
        <f t="shared" si="353"/>
        <v>0</v>
      </c>
      <c r="K202" s="35">
        <f t="shared" si="353"/>
        <v>0</v>
      </c>
      <c r="L202" s="35">
        <f t="shared" si="353"/>
        <v>0</v>
      </c>
      <c r="M202" s="35">
        <f t="shared" si="353"/>
        <v>0</v>
      </c>
      <c r="N202" s="35">
        <f t="shared" si="353"/>
        <v>0</v>
      </c>
      <c r="O202" s="35">
        <f t="shared" si="353"/>
        <v>0</v>
      </c>
      <c r="P202" s="35">
        <f t="shared" si="353"/>
        <v>0</v>
      </c>
      <c r="Q202" s="35">
        <f t="shared" si="353"/>
        <v>0</v>
      </c>
      <c r="R202" s="35">
        <f t="shared" si="353"/>
        <v>0</v>
      </c>
      <c r="S202" s="35">
        <f t="shared" si="353"/>
        <v>0</v>
      </c>
      <c r="T202" s="35">
        <f t="shared" si="353"/>
        <v>0</v>
      </c>
      <c r="U202" s="35">
        <f t="shared" si="353"/>
        <v>0</v>
      </c>
      <c r="V202" s="35">
        <f t="shared" si="353"/>
        <v>0</v>
      </c>
      <c r="W202" s="35">
        <f t="shared" si="353"/>
        <v>0</v>
      </c>
      <c r="X202" s="35">
        <f t="shared" si="353"/>
        <v>0</v>
      </c>
      <c r="Y202" s="35">
        <f t="shared" si="353"/>
        <v>0</v>
      </c>
      <c r="Z202" s="35">
        <f t="shared" si="353"/>
        <v>0</v>
      </c>
      <c r="AA202" s="35">
        <f t="shared" si="353"/>
        <v>0</v>
      </c>
      <c r="AB202" s="35">
        <f t="shared" si="353"/>
        <v>0</v>
      </c>
      <c r="AC202" s="35">
        <f t="shared" si="353"/>
        <v>0</v>
      </c>
      <c r="AD202" s="35">
        <f t="shared" si="353"/>
        <v>0</v>
      </c>
      <c r="AE202" s="35">
        <f t="shared" si="353"/>
        <v>0</v>
      </c>
      <c r="AF202" s="35">
        <f t="shared" si="353"/>
        <v>0</v>
      </c>
      <c r="AG202" s="35">
        <f t="shared" si="353"/>
        <v>0</v>
      </c>
      <c r="AH202" s="35">
        <f t="shared" si="353"/>
        <v>6000000</v>
      </c>
      <c r="AI202" s="35">
        <f t="shared" si="353"/>
        <v>0</v>
      </c>
      <c r="AJ202" s="35">
        <f t="shared" si="353"/>
        <v>0</v>
      </c>
      <c r="AK202" s="35">
        <f t="shared" si="353"/>
        <v>0</v>
      </c>
      <c r="AL202" s="35">
        <f t="shared" si="353"/>
        <v>84777770</v>
      </c>
    </row>
    <row r="203" spans="1:38" ht="25.5">
      <c r="A203" s="18" t="s">
        <v>47</v>
      </c>
      <c r="B203" s="19" t="s">
        <v>48</v>
      </c>
      <c r="C203" s="10" t="s">
        <v>36</v>
      </c>
      <c r="D203" s="83" t="s">
        <v>10</v>
      </c>
      <c r="E203" s="11">
        <f>SUM(E204,E206)</f>
        <v>78777770</v>
      </c>
      <c r="F203" s="11">
        <f>SUM(F204,F206)</f>
        <v>0</v>
      </c>
      <c r="G203" s="11">
        <f>SUM(G204,G206)</f>
        <v>0</v>
      </c>
      <c r="H203" s="11">
        <f>SUM(H204,H206)</f>
        <v>0</v>
      </c>
      <c r="I203" s="11">
        <f>SUM(I204,I206)</f>
        <v>0</v>
      </c>
      <c r="J203" s="11">
        <f aca="true" t="shared" si="354" ref="J203:Q203">SUM(J204,J206)</f>
        <v>0</v>
      </c>
      <c r="K203" s="11">
        <f t="shared" si="354"/>
        <v>0</v>
      </c>
      <c r="L203" s="11">
        <f t="shared" si="354"/>
        <v>0</v>
      </c>
      <c r="M203" s="11">
        <f t="shared" si="354"/>
        <v>0</v>
      </c>
      <c r="N203" s="11">
        <f t="shared" si="354"/>
        <v>0</v>
      </c>
      <c r="O203" s="11">
        <f t="shared" si="354"/>
        <v>0</v>
      </c>
      <c r="P203" s="11">
        <f t="shared" si="354"/>
        <v>0</v>
      </c>
      <c r="Q203" s="11">
        <f t="shared" si="354"/>
        <v>0</v>
      </c>
      <c r="R203" s="11">
        <f>SUM(R204,R206)</f>
        <v>0</v>
      </c>
      <c r="S203" s="11">
        <f>SUM(S204,S206)</f>
        <v>0</v>
      </c>
      <c r="T203" s="11">
        <f>SUM(T204,T206)</f>
        <v>0</v>
      </c>
      <c r="U203" s="11">
        <f>SUM(U204,U206)</f>
        <v>0</v>
      </c>
      <c r="V203" s="11">
        <f>SUM(V204,V206)</f>
        <v>0</v>
      </c>
      <c r="W203" s="11">
        <f aca="true" t="shared" si="355" ref="W203:AC203">SUM(W204,W206)</f>
        <v>0</v>
      </c>
      <c r="X203" s="11">
        <f t="shared" si="355"/>
        <v>0</v>
      </c>
      <c r="Y203" s="11">
        <f t="shared" si="355"/>
        <v>0</v>
      </c>
      <c r="Z203" s="11">
        <f t="shared" si="355"/>
        <v>0</v>
      </c>
      <c r="AA203" s="11">
        <f t="shared" si="355"/>
        <v>0</v>
      </c>
      <c r="AB203" s="11">
        <f t="shared" si="355"/>
        <v>0</v>
      </c>
      <c r="AC203" s="11">
        <f t="shared" si="355"/>
        <v>0</v>
      </c>
      <c r="AD203" s="11">
        <f aca="true" t="shared" si="356" ref="AD203:AL203">SUM(AD204,AD206)</f>
        <v>0</v>
      </c>
      <c r="AE203" s="11">
        <f t="shared" si="356"/>
        <v>0</v>
      </c>
      <c r="AF203" s="11">
        <f t="shared" si="356"/>
        <v>0</v>
      </c>
      <c r="AG203" s="11">
        <f t="shared" si="356"/>
        <v>0</v>
      </c>
      <c r="AH203" s="11">
        <f>SUM(AH204,AH206)</f>
        <v>6000000</v>
      </c>
      <c r="AI203" s="11">
        <f>SUM(AI204,AI206)</f>
        <v>0</v>
      </c>
      <c r="AJ203" s="11">
        <f>SUM(AJ204,AJ206)</f>
        <v>0</v>
      </c>
      <c r="AK203" s="11">
        <f>SUM(AK204,AK206)</f>
        <v>0</v>
      </c>
      <c r="AL203" s="11">
        <f t="shared" si="356"/>
        <v>84777770</v>
      </c>
    </row>
    <row r="204" spans="1:38" s="9" customFormat="1" ht="12.75">
      <c r="A204" s="28" t="s">
        <v>51</v>
      </c>
      <c r="B204" s="19" t="s">
        <v>52</v>
      </c>
      <c r="C204" s="14" t="s">
        <v>16</v>
      </c>
      <c r="D204" s="83" t="s">
        <v>17</v>
      </c>
      <c r="E204" s="11">
        <f aca="true" t="shared" si="357" ref="E204:AL204">SUM(E205:E205)</f>
        <v>68285520</v>
      </c>
      <c r="F204" s="11">
        <f t="shared" si="357"/>
        <v>0</v>
      </c>
      <c r="G204" s="11">
        <f t="shared" si="357"/>
        <v>0</v>
      </c>
      <c r="H204" s="11">
        <f t="shared" si="357"/>
        <v>0</v>
      </c>
      <c r="I204" s="11">
        <f t="shared" si="357"/>
        <v>0</v>
      </c>
      <c r="J204" s="11">
        <f t="shared" si="357"/>
        <v>0</v>
      </c>
      <c r="K204" s="11">
        <f t="shared" si="357"/>
        <v>0</v>
      </c>
      <c r="L204" s="11">
        <f t="shared" si="357"/>
        <v>0</v>
      </c>
      <c r="M204" s="11">
        <f t="shared" si="357"/>
        <v>0</v>
      </c>
      <c r="N204" s="11">
        <f t="shared" si="357"/>
        <v>0</v>
      </c>
      <c r="O204" s="11">
        <f t="shared" si="357"/>
        <v>0</v>
      </c>
      <c r="P204" s="11">
        <f t="shared" si="357"/>
        <v>0</v>
      </c>
      <c r="Q204" s="11">
        <f t="shared" si="357"/>
        <v>0</v>
      </c>
      <c r="R204" s="11">
        <f t="shared" si="357"/>
        <v>0</v>
      </c>
      <c r="S204" s="11">
        <f t="shared" si="357"/>
        <v>0</v>
      </c>
      <c r="T204" s="11">
        <f t="shared" si="357"/>
        <v>0</v>
      </c>
      <c r="U204" s="11">
        <f t="shared" si="357"/>
        <v>0</v>
      </c>
      <c r="V204" s="11">
        <f t="shared" si="357"/>
        <v>0</v>
      </c>
      <c r="W204" s="11">
        <f t="shared" si="357"/>
        <v>0</v>
      </c>
      <c r="X204" s="11">
        <f t="shared" si="357"/>
        <v>0</v>
      </c>
      <c r="Y204" s="11">
        <f t="shared" si="357"/>
        <v>0</v>
      </c>
      <c r="Z204" s="11">
        <f t="shared" si="357"/>
        <v>0</v>
      </c>
      <c r="AA204" s="11">
        <f t="shared" si="357"/>
        <v>0</v>
      </c>
      <c r="AB204" s="11">
        <f t="shared" si="357"/>
        <v>0</v>
      </c>
      <c r="AC204" s="11">
        <f t="shared" si="357"/>
        <v>0</v>
      </c>
      <c r="AD204" s="11">
        <f t="shared" si="357"/>
        <v>0</v>
      </c>
      <c r="AE204" s="11">
        <f t="shared" si="357"/>
        <v>0</v>
      </c>
      <c r="AF204" s="11">
        <f t="shared" si="357"/>
        <v>0</v>
      </c>
      <c r="AG204" s="11">
        <f t="shared" si="357"/>
        <v>0</v>
      </c>
      <c r="AH204" s="11">
        <f t="shared" si="357"/>
        <v>6000000</v>
      </c>
      <c r="AI204" s="11">
        <f t="shared" si="357"/>
        <v>0</v>
      </c>
      <c r="AJ204" s="11">
        <f t="shared" si="357"/>
        <v>0</v>
      </c>
      <c r="AK204" s="11">
        <f t="shared" si="357"/>
        <v>0</v>
      </c>
      <c r="AL204" s="11">
        <f t="shared" si="357"/>
        <v>74285520</v>
      </c>
    </row>
    <row r="205" spans="1:38" ht="12.75">
      <c r="A205" s="38">
        <v>3000</v>
      </c>
      <c r="B205" s="21" t="s">
        <v>52</v>
      </c>
      <c r="C205" s="15">
        <v>3000</v>
      </c>
      <c r="D205" s="87" t="s">
        <v>18</v>
      </c>
      <c r="E205" s="13">
        <f>SUM(E219,E228,E237,E251)</f>
        <v>68285520</v>
      </c>
      <c r="F205" s="13">
        <f>SUM(F219,F228,F237,F251)</f>
        <v>0</v>
      </c>
      <c r="G205" s="13">
        <f>SUM(G219,G228,G237,G251)</f>
        <v>0</v>
      </c>
      <c r="H205" s="13">
        <f>SUM(H219,H228,H237,H251)</f>
        <v>0</v>
      </c>
      <c r="I205" s="13">
        <f aca="true" t="shared" si="358" ref="I205:N205">SUM(I219,I228,I237,I251)</f>
        <v>0</v>
      </c>
      <c r="J205" s="13">
        <f t="shared" si="358"/>
        <v>0</v>
      </c>
      <c r="K205" s="13">
        <f t="shared" si="358"/>
        <v>0</v>
      </c>
      <c r="L205" s="13">
        <f t="shared" si="358"/>
        <v>0</v>
      </c>
      <c r="M205" s="13">
        <f t="shared" si="358"/>
        <v>0</v>
      </c>
      <c r="N205" s="13">
        <f t="shared" si="358"/>
        <v>0</v>
      </c>
      <c r="O205" s="13">
        <f>SUM(O219,O228,O237,O251)</f>
        <v>0</v>
      </c>
      <c r="P205" s="13">
        <f>SUM(P219,P228,P237,P251)</f>
        <v>0</v>
      </c>
      <c r="Q205" s="13">
        <f>SUM(Q219,Q228,Q237,Q251)</f>
        <v>0</v>
      </c>
      <c r="R205" s="13">
        <f>SUM(R219,R228,R237,R251)</f>
        <v>0</v>
      </c>
      <c r="S205" s="13">
        <f>SUM(S219,S228,S237,S251)</f>
        <v>0</v>
      </c>
      <c r="T205" s="13">
        <f aca="true" t="shared" si="359" ref="T205:Y205">SUM(T219,T228,T237,T251)</f>
        <v>0</v>
      </c>
      <c r="U205" s="13">
        <f t="shared" si="359"/>
        <v>0</v>
      </c>
      <c r="V205" s="13">
        <f t="shared" si="359"/>
        <v>0</v>
      </c>
      <c r="W205" s="13">
        <f t="shared" si="359"/>
        <v>0</v>
      </c>
      <c r="X205" s="13">
        <f t="shared" si="359"/>
        <v>0</v>
      </c>
      <c r="Y205" s="13">
        <f t="shared" si="359"/>
        <v>0</v>
      </c>
      <c r="Z205" s="13">
        <f>SUM(Z219,Z228,Z237,Z251)</f>
        <v>0</v>
      </c>
      <c r="AA205" s="13">
        <f>SUM(AA219,AA228,AA237,AA251)</f>
        <v>0</v>
      </c>
      <c r="AB205" s="13">
        <f>SUM(AB219,AB228,AB237,AB251)</f>
        <v>0</v>
      </c>
      <c r="AC205" s="13">
        <f>SUM(AC219,AC228,AC237,AC251)</f>
        <v>0</v>
      </c>
      <c r="AD205" s="13">
        <f aca="true" t="shared" si="360" ref="AD205:AK205">SUM(AD219,AD228,AD237,AD251)</f>
        <v>0</v>
      </c>
      <c r="AE205" s="13">
        <f t="shared" si="360"/>
        <v>0</v>
      </c>
      <c r="AF205" s="13">
        <f t="shared" si="360"/>
        <v>0</v>
      </c>
      <c r="AG205" s="13">
        <f t="shared" si="360"/>
        <v>0</v>
      </c>
      <c r="AH205" s="13">
        <f t="shared" si="360"/>
        <v>6000000</v>
      </c>
      <c r="AI205" s="13">
        <f t="shared" si="360"/>
        <v>0</v>
      </c>
      <c r="AJ205" s="13">
        <f>SUM(AJ219,AJ228,AJ237,AJ251)</f>
        <v>0</v>
      </c>
      <c r="AK205" s="13">
        <f t="shared" si="360"/>
        <v>0</v>
      </c>
      <c r="AL205" s="13">
        <f>SUM(AL219,AL228,AL237,AL251)</f>
        <v>74285520</v>
      </c>
    </row>
    <row r="206" spans="1:38" s="9" customFormat="1" ht="12.75">
      <c r="A206" s="28" t="s">
        <v>55</v>
      </c>
      <c r="B206" s="19" t="s">
        <v>56</v>
      </c>
      <c r="C206" s="14" t="s">
        <v>22</v>
      </c>
      <c r="D206" s="83" t="s">
        <v>23</v>
      </c>
      <c r="E206" s="11">
        <f>SUM(E207,E209)</f>
        <v>10492250</v>
      </c>
      <c r="F206" s="11">
        <f>SUM(F207,F209)</f>
        <v>0</v>
      </c>
      <c r="G206" s="11">
        <f>SUM(G207,G209)</f>
        <v>0</v>
      </c>
      <c r="H206" s="11">
        <f>SUM(H207,H209)</f>
        <v>0</v>
      </c>
      <c r="I206" s="11">
        <f>SUM(I207,I209)</f>
        <v>0</v>
      </c>
      <c r="J206" s="11">
        <f aca="true" t="shared" si="361" ref="J206:Q206">SUM(J207,J209)</f>
        <v>0</v>
      </c>
      <c r="K206" s="11">
        <f t="shared" si="361"/>
        <v>0</v>
      </c>
      <c r="L206" s="11">
        <f t="shared" si="361"/>
        <v>0</v>
      </c>
      <c r="M206" s="11">
        <f t="shared" si="361"/>
        <v>0</v>
      </c>
      <c r="N206" s="11">
        <f t="shared" si="361"/>
        <v>0</v>
      </c>
      <c r="O206" s="11">
        <f t="shared" si="361"/>
        <v>0</v>
      </c>
      <c r="P206" s="11">
        <f t="shared" si="361"/>
        <v>0</v>
      </c>
      <c r="Q206" s="11">
        <f t="shared" si="361"/>
        <v>0</v>
      </c>
      <c r="R206" s="11">
        <f>SUM(R207,R209)</f>
        <v>0</v>
      </c>
      <c r="S206" s="11">
        <f>SUM(S207,S209)</f>
        <v>0</v>
      </c>
      <c r="T206" s="11">
        <f>SUM(T207,T209)</f>
        <v>0</v>
      </c>
      <c r="U206" s="11">
        <f>SUM(U207,U209)</f>
        <v>0</v>
      </c>
      <c r="V206" s="11">
        <f>SUM(V207,V209)</f>
        <v>0</v>
      </c>
      <c r="W206" s="11">
        <f aca="true" t="shared" si="362" ref="W206:AC206">SUM(W207,W209)</f>
        <v>0</v>
      </c>
      <c r="X206" s="11">
        <f t="shared" si="362"/>
        <v>0</v>
      </c>
      <c r="Y206" s="11">
        <f t="shared" si="362"/>
        <v>0</v>
      </c>
      <c r="Z206" s="11">
        <f t="shared" si="362"/>
        <v>0</v>
      </c>
      <c r="AA206" s="11">
        <f t="shared" si="362"/>
        <v>0</v>
      </c>
      <c r="AB206" s="11">
        <f t="shared" si="362"/>
        <v>0</v>
      </c>
      <c r="AC206" s="11">
        <f t="shared" si="362"/>
        <v>0</v>
      </c>
      <c r="AD206" s="11">
        <f aca="true" t="shared" si="363" ref="AD206:AL206">SUM(AD207,AD209)</f>
        <v>0</v>
      </c>
      <c r="AE206" s="11">
        <f t="shared" si="363"/>
        <v>0</v>
      </c>
      <c r="AF206" s="11">
        <f t="shared" si="363"/>
        <v>0</v>
      </c>
      <c r="AG206" s="11">
        <f t="shared" si="363"/>
        <v>0</v>
      </c>
      <c r="AH206" s="11">
        <f>SUM(AH207,AH209)</f>
        <v>0</v>
      </c>
      <c r="AI206" s="11">
        <f>SUM(AI207,AI209)</f>
        <v>0</v>
      </c>
      <c r="AJ206" s="11">
        <f>SUM(AJ207,AJ209)</f>
        <v>0</v>
      </c>
      <c r="AK206" s="11">
        <f>SUM(AK207,AK209)</f>
        <v>0</v>
      </c>
      <c r="AL206" s="11">
        <f t="shared" si="363"/>
        <v>10492250</v>
      </c>
    </row>
    <row r="207" spans="1:38" s="9" customFormat="1" ht="12.75">
      <c r="A207" s="38">
        <v>7300</v>
      </c>
      <c r="B207" s="21" t="s">
        <v>56</v>
      </c>
      <c r="C207" s="15">
        <v>7300</v>
      </c>
      <c r="D207" s="88" t="s">
        <v>57</v>
      </c>
      <c r="E207" s="13">
        <f aca="true" t="shared" si="364" ref="E207:AL207">SUM(E208)</f>
        <v>10277250</v>
      </c>
      <c r="F207" s="13">
        <f t="shared" si="364"/>
        <v>0</v>
      </c>
      <c r="G207" s="13">
        <f t="shared" si="364"/>
        <v>0</v>
      </c>
      <c r="H207" s="13">
        <f t="shared" si="364"/>
        <v>0</v>
      </c>
      <c r="I207" s="13">
        <f t="shared" si="364"/>
        <v>0</v>
      </c>
      <c r="J207" s="13">
        <f t="shared" si="364"/>
        <v>0</v>
      </c>
      <c r="K207" s="13">
        <f t="shared" si="364"/>
        <v>0</v>
      </c>
      <c r="L207" s="13">
        <f t="shared" si="364"/>
        <v>0</v>
      </c>
      <c r="M207" s="13">
        <f t="shared" si="364"/>
        <v>0</v>
      </c>
      <c r="N207" s="13">
        <f t="shared" si="364"/>
        <v>0</v>
      </c>
      <c r="O207" s="13">
        <f t="shared" si="364"/>
        <v>0</v>
      </c>
      <c r="P207" s="13">
        <f t="shared" si="364"/>
        <v>0</v>
      </c>
      <c r="Q207" s="13">
        <f t="shared" si="364"/>
        <v>0</v>
      </c>
      <c r="R207" s="13">
        <f t="shared" si="364"/>
        <v>0</v>
      </c>
      <c r="S207" s="13">
        <f t="shared" si="364"/>
        <v>0</v>
      </c>
      <c r="T207" s="13">
        <f t="shared" si="364"/>
        <v>0</v>
      </c>
      <c r="U207" s="13">
        <f t="shared" si="364"/>
        <v>0</v>
      </c>
      <c r="V207" s="13">
        <f t="shared" si="364"/>
        <v>0</v>
      </c>
      <c r="W207" s="13">
        <f t="shared" si="364"/>
        <v>0</v>
      </c>
      <c r="X207" s="13">
        <f t="shared" si="364"/>
        <v>0</v>
      </c>
      <c r="Y207" s="13">
        <f t="shared" si="364"/>
        <v>0</v>
      </c>
      <c r="Z207" s="13">
        <f t="shared" si="364"/>
        <v>0</v>
      </c>
      <c r="AA207" s="13">
        <f t="shared" si="364"/>
        <v>0</v>
      </c>
      <c r="AB207" s="13">
        <f t="shared" si="364"/>
        <v>0</v>
      </c>
      <c r="AC207" s="13">
        <f t="shared" si="364"/>
        <v>0</v>
      </c>
      <c r="AD207" s="13">
        <f t="shared" si="364"/>
        <v>0</v>
      </c>
      <c r="AE207" s="13">
        <f t="shared" si="364"/>
        <v>0</v>
      </c>
      <c r="AF207" s="13">
        <f t="shared" si="364"/>
        <v>0</v>
      </c>
      <c r="AG207" s="13">
        <f t="shared" si="364"/>
        <v>0</v>
      </c>
      <c r="AH207" s="13">
        <f t="shared" si="364"/>
        <v>0</v>
      </c>
      <c r="AI207" s="13">
        <f t="shared" si="364"/>
        <v>0</v>
      </c>
      <c r="AJ207" s="13">
        <f t="shared" si="364"/>
        <v>0</v>
      </c>
      <c r="AK207" s="13">
        <f t="shared" si="364"/>
        <v>0</v>
      </c>
      <c r="AL207" s="13">
        <f t="shared" si="364"/>
        <v>10277250</v>
      </c>
    </row>
    <row r="208" spans="1:38" s="9" customFormat="1" ht="12.75">
      <c r="A208" s="21">
        <v>7310</v>
      </c>
      <c r="B208" s="21" t="s">
        <v>56</v>
      </c>
      <c r="C208" s="27">
        <v>7310</v>
      </c>
      <c r="D208" s="88" t="s">
        <v>58</v>
      </c>
      <c r="E208" s="13">
        <f>SUM(E240,E254)</f>
        <v>10277250</v>
      </c>
      <c r="F208" s="13">
        <f>SUM(F240,F254)</f>
        <v>0</v>
      </c>
      <c r="G208" s="13">
        <f>SUM(G240,G254)</f>
        <v>0</v>
      </c>
      <c r="H208" s="13">
        <f>SUM(H240,H254)</f>
        <v>0</v>
      </c>
      <c r="I208" s="13">
        <f aca="true" t="shared" si="365" ref="I208:N208">SUM(I240,I254)</f>
        <v>0</v>
      </c>
      <c r="J208" s="13">
        <f t="shared" si="365"/>
        <v>0</v>
      </c>
      <c r="K208" s="13">
        <f t="shared" si="365"/>
        <v>0</v>
      </c>
      <c r="L208" s="13">
        <f t="shared" si="365"/>
        <v>0</v>
      </c>
      <c r="M208" s="13">
        <f t="shared" si="365"/>
        <v>0</v>
      </c>
      <c r="N208" s="13">
        <f t="shared" si="365"/>
        <v>0</v>
      </c>
      <c r="O208" s="13">
        <f>SUM(O240,O254)</f>
        <v>0</v>
      </c>
      <c r="P208" s="13">
        <f>SUM(P240,P254)</f>
        <v>0</v>
      </c>
      <c r="Q208" s="13">
        <f>SUM(Q240,Q254)</f>
        <v>0</v>
      </c>
      <c r="R208" s="13">
        <f>SUM(R240,R254)</f>
        <v>0</v>
      </c>
      <c r="S208" s="13">
        <f>SUM(S240,S254)</f>
        <v>0</v>
      </c>
      <c r="T208" s="13">
        <f aca="true" t="shared" si="366" ref="T208:Y208">SUM(T240,T254)</f>
        <v>0</v>
      </c>
      <c r="U208" s="13">
        <f t="shared" si="366"/>
        <v>0</v>
      </c>
      <c r="V208" s="13">
        <f t="shared" si="366"/>
        <v>0</v>
      </c>
      <c r="W208" s="13">
        <f t="shared" si="366"/>
        <v>0</v>
      </c>
      <c r="X208" s="13">
        <f t="shared" si="366"/>
        <v>0</v>
      </c>
      <c r="Y208" s="13">
        <f t="shared" si="366"/>
        <v>0</v>
      </c>
      <c r="Z208" s="13">
        <f>SUM(Z240,Z254)</f>
        <v>0</v>
      </c>
      <c r="AA208" s="13">
        <f>SUM(AA240,AA254)</f>
        <v>0</v>
      </c>
      <c r="AB208" s="13">
        <f>SUM(AB240,AB254)</f>
        <v>0</v>
      </c>
      <c r="AC208" s="13">
        <f>SUM(AC240,AC254)</f>
        <v>0</v>
      </c>
      <c r="AD208" s="13">
        <f aca="true" t="shared" si="367" ref="AD208:AK208">SUM(AD240,AD254)</f>
        <v>0</v>
      </c>
      <c r="AE208" s="13">
        <f t="shared" si="367"/>
        <v>0</v>
      </c>
      <c r="AF208" s="13">
        <f t="shared" si="367"/>
        <v>0</v>
      </c>
      <c r="AG208" s="13">
        <f t="shared" si="367"/>
        <v>0</v>
      </c>
      <c r="AH208" s="13">
        <f t="shared" si="367"/>
        <v>0</v>
      </c>
      <c r="AI208" s="13">
        <f t="shared" si="367"/>
        <v>0</v>
      </c>
      <c r="AJ208" s="13">
        <f>SUM(AJ240,AJ254)</f>
        <v>0</v>
      </c>
      <c r="AK208" s="13">
        <f t="shared" si="367"/>
        <v>0</v>
      </c>
      <c r="AL208" s="13">
        <f>SUM(AL240,AL254)</f>
        <v>10277250</v>
      </c>
    </row>
    <row r="209" spans="1:38" ht="12.75">
      <c r="A209" s="38">
        <v>7400</v>
      </c>
      <c r="B209" s="21" t="s">
        <v>56</v>
      </c>
      <c r="C209" s="15">
        <v>7400</v>
      </c>
      <c r="D209" s="88" t="s">
        <v>59</v>
      </c>
      <c r="E209" s="13">
        <f aca="true" t="shared" si="368" ref="E209:AL209">SUM(E210)</f>
        <v>215000</v>
      </c>
      <c r="F209" s="13">
        <f t="shared" si="368"/>
        <v>0</v>
      </c>
      <c r="G209" s="13">
        <f t="shared" si="368"/>
        <v>0</v>
      </c>
      <c r="H209" s="13">
        <f t="shared" si="368"/>
        <v>0</v>
      </c>
      <c r="I209" s="13">
        <f t="shared" si="368"/>
        <v>0</v>
      </c>
      <c r="J209" s="13">
        <f t="shared" si="368"/>
        <v>0</v>
      </c>
      <c r="K209" s="13">
        <f t="shared" si="368"/>
        <v>0</v>
      </c>
      <c r="L209" s="13">
        <f t="shared" si="368"/>
        <v>0</v>
      </c>
      <c r="M209" s="13">
        <f t="shared" si="368"/>
        <v>0</v>
      </c>
      <c r="N209" s="13">
        <f t="shared" si="368"/>
        <v>0</v>
      </c>
      <c r="O209" s="13">
        <f t="shared" si="368"/>
        <v>0</v>
      </c>
      <c r="P209" s="13">
        <f t="shared" si="368"/>
        <v>0</v>
      </c>
      <c r="Q209" s="13">
        <f t="shared" si="368"/>
        <v>0</v>
      </c>
      <c r="R209" s="13">
        <f t="shared" si="368"/>
        <v>0</v>
      </c>
      <c r="S209" s="13">
        <f t="shared" si="368"/>
        <v>0</v>
      </c>
      <c r="T209" s="13">
        <f t="shared" si="368"/>
        <v>0</v>
      </c>
      <c r="U209" s="13">
        <f t="shared" si="368"/>
        <v>0</v>
      </c>
      <c r="V209" s="13">
        <f t="shared" si="368"/>
        <v>0</v>
      </c>
      <c r="W209" s="13">
        <f t="shared" si="368"/>
        <v>0</v>
      </c>
      <c r="X209" s="13">
        <f t="shared" si="368"/>
        <v>0</v>
      </c>
      <c r="Y209" s="13">
        <f t="shared" si="368"/>
        <v>0</v>
      </c>
      <c r="Z209" s="13">
        <f t="shared" si="368"/>
        <v>0</v>
      </c>
      <c r="AA209" s="13">
        <f t="shared" si="368"/>
        <v>0</v>
      </c>
      <c r="AB209" s="13">
        <f t="shared" si="368"/>
        <v>0</v>
      </c>
      <c r="AC209" s="13">
        <f t="shared" si="368"/>
        <v>0</v>
      </c>
      <c r="AD209" s="13">
        <f t="shared" si="368"/>
        <v>0</v>
      </c>
      <c r="AE209" s="13">
        <f t="shared" si="368"/>
        <v>0</v>
      </c>
      <c r="AF209" s="13">
        <f t="shared" si="368"/>
        <v>0</v>
      </c>
      <c r="AG209" s="13">
        <f t="shared" si="368"/>
        <v>0</v>
      </c>
      <c r="AH209" s="13">
        <f t="shared" si="368"/>
        <v>0</v>
      </c>
      <c r="AI209" s="13">
        <f t="shared" si="368"/>
        <v>0</v>
      </c>
      <c r="AJ209" s="13">
        <f t="shared" si="368"/>
        <v>0</v>
      </c>
      <c r="AK209" s="13">
        <f t="shared" si="368"/>
        <v>0</v>
      </c>
      <c r="AL209" s="13">
        <f t="shared" si="368"/>
        <v>215000</v>
      </c>
    </row>
    <row r="210" spans="1:38" s="9" customFormat="1" ht="25.5">
      <c r="A210" s="21">
        <v>7470</v>
      </c>
      <c r="B210" s="21" t="s">
        <v>56</v>
      </c>
      <c r="C210" s="27">
        <v>7470</v>
      </c>
      <c r="D210" s="88" t="s">
        <v>60</v>
      </c>
      <c r="E210" s="13">
        <f>SUM(E242,E256,E270)</f>
        <v>215000</v>
      </c>
      <c r="F210" s="13">
        <f>SUM(F242,F256,F270)</f>
        <v>0</v>
      </c>
      <c r="G210" s="13">
        <f>SUM(G242,G256,G270)</f>
        <v>0</v>
      </c>
      <c r="H210" s="13">
        <f>SUM(H242,H256,H270)</f>
        <v>0</v>
      </c>
      <c r="I210" s="13">
        <f aca="true" t="shared" si="369" ref="I210:N210">SUM(I242,I256,I270)</f>
        <v>0</v>
      </c>
      <c r="J210" s="13">
        <f t="shared" si="369"/>
        <v>0</v>
      </c>
      <c r="K210" s="13">
        <f t="shared" si="369"/>
        <v>0</v>
      </c>
      <c r="L210" s="13">
        <f t="shared" si="369"/>
        <v>0</v>
      </c>
      <c r="M210" s="13">
        <f t="shared" si="369"/>
        <v>0</v>
      </c>
      <c r="N210" s="13">
        <f t="shared" si="369"/>
        <v>0</v>
      </c>
      <c r="O210" s="13">
        <f>SUM(O242,O256,O270)</f>
        <v>0</v>
      </c>
      <c r="P210" s="13">
        <f>SUM(P242,P256,P270)</f>
        <v>0</v>
      </c>
      <c r="Q210" s="13">
        <f>SUM(Q242,Q256,Q270)</f>
        <v>0</v>
      </c>
      <c r="R210" s="13">
        <f>SUM(R242,R256,R270)</f>
        <v>0</v>
      </c>
      <c r="S210" s="13">
        <f>SUM(S242,S256,S270)</f>
        <v>0</v>
      </c>
      <c r="T210" s="13">
        <f aca="true" t="shared" si="370" ref="T210:Y210">SUM(T242,T256,T270)</f>
        <v>0</v>
      </c>
      <c r="U210" s="13">
        <f t="shared" si="370"/>
        <v>0</v>
      </c>
      <c r="V210" s="13">
        <f t="shared" si="370"/>
        <v>0</v>
      </c>
      <c r="W210" s="13">
        <f t="shared" si="370"/>
        <v>0</v>
      </c>
      <c r="X210" s="13">
        <f t="shared" si="370"/>
        <v>0</v>
      </c>
      <c r="Y210" s="13">
        <f t="shared" si="370"/>
        <v>0</v>
      </c>
      <c r="Z210" s="13">
        <f>SUM(Z242,Z256,Z270)</f>
        <v>0</v>
      </c>
      <c r="AA210" s="13">
        <f>SUM(AA242,AA256,AA270)</f>
        <v>0</v>
      </c>
      <c r="AB210" s="13">
        <f>SUM(AB242,AB256,AB270)</f>
        <v>0</v>
      </c>
      <c r="AC210" s="13">
        <f>SUM(AC242,AC256,AC270)</f>
        <v>0</v>
      </c>
      <c r="AD210" s="13">
        <f aca="true" t="shared" si="371" ref="AD210:AK210">SUM(AD242,AD256,AD270)</f>
        <v>0</v>
      </c>
      <c r="AE210" s="13">
        <f t="shared" si="371"/>
        <v>0</v>
      </c>
      <c r="AF210" s="13">
        <f t="shared" si="371"/>
        <v>0</v>
      </c>
      <c r="AG210" s="13">
        <f t="shared" si="371"/>
        <v>0</v>
      </c>
      <c r="AH210" s="13">
        <f t="shared" si="371"/>
        <v>0</v>
      </c>
      <c r="AI210" s="13">
        <f t="shared" si="371"/>
        <v>0</v>
      </c>
      <c r="AJ210" s="13">
        <f>SUM(AJ242,AJ256,AJ270)</f>
        <v>0</v>
      </c>
      <c r="AK210" s="13">
        <f t="shared" si="371"/>
        <v>0</v>
      </c>
      <c r="AL210" s="13">
        <f>SUM(AL242,AL256,AL270)</f>
        <v>215000</v>
      </c>
    </row>
    <row r="211" spans="1:38" ht="25.5">
      <c r="A211" s="41" t="s">
        <v>68</v>
      </c>
      <c r="B211" s="42"/>
      <c r="C211" s="10" t="s">
        <v>128</v>
      </c>
      <c r="D211" s="90" t="s">
        <v>29</v>
      </c>
      <c r="E211" s="43">
        <f>+SUM(E199-E202)</f>
        <v>0</v>
      </c>
      <c r="F211" s="43">
        <f>+SUM(F199-F202)</f>
        <v>0</v>
      </c>
      <c r="G211" s="43">
        <f>+SUM(G199-G202)</f>
        <v>0</v>
      </c>
      <c r="H211" s="43">
        <f>+SUM(H199-H202)</f>
        <v>0</v>
      </c>
      <c r="I211" s="43">
        <f aca="true" t="shared" si="372" ref="I211:N211">+SUM(I199-I202)</f>
        <v>0</v>
      </c>
      <c r="J211" s="43">
        <f t="shared" si="372"/>
        <v>0</v>
      </c>
      <c r="K211" s="43">
        <f t="shared" si="372"/>
        <v>0</v>
      </c>
      <c r="L211" s="43">
        <f t="shared" si="372"/>
        <v>0</v>
      </c>
      <c r="M211" s="43">
        <f t="shared" si="372"/>
        <v>0</v>
      </c>
      <c r="N211" s="43">
        <f t="shared" si="372"/>
        <v>0</v>
      </c>
      <c r="O211" s="43">
        <f>+SUM(O199-O202)</f>
        <v>0</v>
      </c>
      <c r="P211" s="43">
        <f>+SUM(P199-P202)</f>
        <v>0</v>
      </c>
      <c r="Q211" s="43">
        <f>+SUM(Q199-Q202)</f>
        <v>0</v>
      </c>
      <c r="R211" s="43">
        <f>+SUM(R199-R202)</f>
        <v>0</v>
      </c>
      <c r="S211" s="43">
        <f>+SUM(S199-S202)</f>
        <v>0</v>
      </c>
      <c r="T211" s="43">
        <f aca="true" t="shared" si="373" ref="T211:Y211">+SUM(T199-T202)</f>
        <v>0</v>
      </c>
      <c r="U211" s="43">
        <f t="shared" si="373"/>
        <v>0</v>
      </c>
      <c r="V211" s="43">
        <f t="shared" si="373"/>
        <v>0</v>
      </c>
      <c r="W211" s="43">
        <f t="shared" si="373"/>
        <v>0</v>
      </c>
      <c r="X211" s="43">
        <f t="shared" si="373"/>
        <v>0</v>
      </c>
      <c r="Y211" s="43">
        <f t="shared" si="373"/>
        <v>0</v>
      </c>
      <c r="Z211" s="43">
        <f>+SUM(Z199-Z202)</f>
        <v>0</v>
      </c>
      <c r="AA211" s="43">
        <f>+SUM(AA199-AA202)</f>
        <v>0</v>
      </c>
      <c r="AB211" s="43">
        <f>+SUM(AB199-AB202)</f>
        <v>0</v>
      </c>
      <c r="AC211" s="43">
        <f>+SUM(AC199-AC202)</f>
        <v>0</v>
      </c>
      <c r="AD211" s="43">
        <f aca="true" t="shared" si="374" ref="AD211:AK211">+SUM(AD199-AD202)</f>
        <v>0</v>
      </c>
      <c r="AE211" s="43">
        <f t="shared" si="374"/>
        <v>0</v>
      </c>
      <c r="AF211" s="43">
        <f t="shared" si="374"/>
        <v>0</v>
      </c>
      <c r="AG211" s="43">
        <f t="shared" si="374"/>
        <v>0</v>
      </c>
      <c r="AH211" s="43">
        <f t="shared" si="374"/>
        <v>0</v>
      </c>
      <c r="AI211" s="43">
        <f t="shared" si="374"/>
        <v>0</v>
      </c>
      <c r="AJ211" s="43">
        <f>+SUM(AJ199-AJ202)</f>
        <v>0</v>
      </c>
      <c r="AK211" s="43">
        <f t="shared" si="374"/>
        <v>0</v>
      </c>
      <c r="AL211" s="43">
        <f>+SUM(AL199-AL202)</f>
        <v>0</v>
      </c>
    </row>
    <row r="212" spans="1:38" ht="12.75">
      <c r="A212" s="46"/>
      <c r="B212" s="46"/>
      <c r="C212" s="47"/>
      <c r="D212" s="48" t="s">
        <v>119</v>
      </c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</row>
    <row r="213" spans="1:38" ht="12.75">
      <c r="A213" s="33" t="s">
        <v>38</v>
      </c>
      <c r="B213" s="34"/>
      <c r="C213" s="8" t="s">
        <v>1</v>
      </c>
      <c r="D213" s="82" t="s">
        <v>2</v>
      </c>
      <c r="E213" s="35">
        <f aca="true" t="shared" si="375" ref="E213:AL213">SUM(E214)</f>
        <v>23874774</v>
      </c>
      <c r="F213" s="35">
        <f t="shared" si="375"/>
        <v>0</v>
      </c>
      <c r="G213" s="35">
        <f t="shared" si="375"/>
        <v>0</v>
      </c>
      <c r="H213" s="35">
        <f t="shared" si="375"/>
        <v>0</v>
      </c>
      <c r="I213" s="35">
        <f t="shared" si="375"/>
        <v>0</v>
      </c>
      <c r="J213" s="35">
        <f t="shared" si="375"/>
        <v>0</v>
      </c>
      <c r="K213" s="35">
        <f t="shared" si="375"/>
        <v>0</v>
      </c>
      <c r="L213" s="35">
        <f t="shared" si="375"/>
        <v>0</v>
      </c>
      <c r="M213" s="35">
        <f t="shared" si="375"/>
        <v>0</v>
      </c>
      <c r="N213" s="35">
        <f t="shared" si="375"/>
        <v>0</v>
      </c>
      <c r="O213" s="35">
        <f t="shared" si="375"/>
        <v>0</v>
      </c>
      <c r="P213" s="35">
        <f t="shared" si="375"/>
        <v>0</v>
      </c>
      <c r="Q213" s="35">
        <f t="shared" si="375"/>
        <v>0</v>
      </c>
      <c r="R213" s="35">
        <f t="shared" si="375"/>
        <v>0</v>
      </c>
      <c r="S213" s="35">
        <f t="shared" si="375"/>
        <v>0</v>
      </c>
      <c r="T213" s="35">
        <f t="shared" si="375"/>
        <v>0</v>
      </c>
      <c r="U213" s="35">
        <f t="shared" si="375"/>
        <v>0</v>
      </c>
      <c r="V213" s="35">
        <f t="shared" si="375"/>
        <v>0</v>
      </c>
      <c r="W213" s="35">
        <f t="shared" si="375"/>
        <v>0</v>
      </c>
      <c r="X213" s="35">
        <f t="shared" si="375"/>
        <v>0</v>
      </c>
      <c r="Y213" s="35">
        <f t="shared" si="375"/>
        <v>0</v>
      </c>
      <c r="Z213" s="35">
        <f t="shared" si="375"/>
        <v>0</v>
      </c>
      <c r="AA213" s="35">
        <f t="shared" si="375"/>
        <v>0</v>
      </c>
      <c r="AB213" s="35">
        <f t="shared" si="375"/>
        <v>0</v>
      </c>
      <c r="AC213" s="35">
        <f t="shared" si="375"/>
        <v>0</v>
      </c>
      <c r="AD213" s="35">
        <f t="shared" si="375"/>
        <v>0</v>
      </c>
      <c r="AE213" s="35">
        <f t="shared" si="375"/>
        <v>0</v>
      </c>
      <c r="AF213" s="35">
        <f t="shared" si="375"/>
        <v>0</v>
      </c>
      <c r="AG213" s="35">
        <f t="shared" si="375"/>
        <v>0</v>
      </c>
      <c r="AH213" s="35">
        <f t="shared" si="375"/>
        <v>6000000</v>
      </c>
      <c r="AI213" s="35">
        <f t="shared" si="375"/>
        <v>0</v>
      </c>
      <c r="AJ213" s="35">
        <f t="shared" si="375"/>
        <v>0</v>
      </c>
      <c r="AK213" s="35">
        <f t="shared" si="375"/>
        <v>0</v>
      </c>
      <c r="AL213" s="35">
        <f t="shared" si="375"/>
        <v>29874774</v>
      </c>
    </row>
    <row r="214" spans="1:38" ht="12.75">
      <c r="A214" s="18" t="s">
        <v>44</v>
      </c>
      <c r="B214" s="19" t="s">
        <v>45</v>
      </c>
      <c r="C214" s="36">
        <v>21700</v>
      </c>
      <c r="D214" s="83" t="s">
        <v>0</v>
      </c>
      <c r="E214" s="11">
        <f aca="true" t="shared" si="376" ref="E214:AL214">SUM(E215:E215)</f>
        <v>23874774</v>
      </c>
      <c r="F214" s="11">
        <f t="shared" si="376"/>
        <v>0</v>
      </c>
      <c r="G214" s="11">
        <f t="shared" si="376"/>
        <v>0</v>
      </c>
      <c r="H214" s="11">
        <f t="shared" si="376"/>
        <v>0</v>
      </c>
      <c r="I214" s="11">
        <f t="shared" si="376"/>
        <v>0</v>
      </c>
      <c r="J214" s="11">
        <f t="shared" si="376"/>
        <v>0</v>
      </c>
      <c r="K214" s="11">
        <f t="shared" si="376"/>
        <v>0</v>
      </c>
      <c r="L214" s="11">
        <f t="shared" si="376"/>
        <v>0</v>
      </c>
      <c r="M214" s="11">
        <f t="shared" si="376"/>
        <v>0</v>
      </c>
      <c r="N214" s="11">
        <f t="shared" si="376"/>
        <v>0</v>
      </c>
      <c r="O214" s="11">
        <f t="shared" si="376"/>
        <v>0</v>
      </c>
      <c r="P214" s="11">
        <f t="shared" si="376"/>
        <v>0</v>
      </c>
      <c r="Q214" s="11">
        <f t="shared" si="376"/>
        <v>0</v>
      </c>
      <c r="R214" s="11">
        <f t="shared" si="376"/>
        <v>0</v>
      </c>
      <c r="S214" s="11">
        <f t="shared" si="376"/>
        <v>0</v>
      </c>
      <c r="T214" s="11">
        <f t="shared" si="376"/>
        <v>0</v>
      </c>
      <c r="U214" s="11">
        <f t="shared" si="376"/>
        <v>0</v>
      </c>
      <c r="V214" s="11">
        <f t="shared" si="376"/>
        <v>0</v>
      </c>
      <c r="W214" s="11">
        <f t="shared" si="376"/>
        <v>0</v>
      </c>
      <c r="X214" s="11">
        <f t="shared" si="376"/>
        <v>0</v>
      </c>
      <c r="Y214" s="11">
        <f t="shared" si="376"/>
        <v>0</v>
      </c>
      <c r="Z214" s="11">
        <f t="shared" si="376"/>
        <v>0</v>
      </c>
      <c r="AA214" s="11">
        <f t="shared" si="376"/>
        <v>0</v>
      </c>
      <c r="AB214" s="11">
        <f t="shared" si="376"/>
        <v>0</v>
      </c>
      <c r="AC214" s="11">
        <f t="shared" si="376"/>
        <v>0</v>
      </c>
      <c r="AD214" s="11">
        <f t="shared" si="376"/>
        <v>0</v>
      </c>
      <c r="AE214" s="11">
        <f t="shared" si="376"/>
        <v>0</v>
      </c>
      <c r="AF214" s="11">
        <f t="shared" si="376"/>
        <v>0</v>
      </c>
      <c r="AG214" s="11">
        <f t="shared" si="376"/>
        <v>0</v>
      </c>
      <c r="AH214" s="11">
        <f t="shared" si="376"/>
        <v>6000000</v>
      </c>
      <c r="AI214" s="11">
        <f t="shared" si="376"/>
        <v>0</v>
      </c>
      <c r="AJ214" s="11">
        <f t="shared" si="376"/>
        <v>0</v>
      </c>
      <c r="AK214" s="11">
        <f t="shared" si="376"/>
        <v>0</v>
      </c>
      <c r="AL214" s="11">
        <f t="shared" si="376"/>
        <v>29874774</v>
      </c>
    </row>
    <row r="215" spans="1:38" s="9" customFormat="1" ht="12.75">
      <c r="A215" s="20">
        <v>21710</v>
      </c>
      <c r="B215" s="21" t="s">
        <v>45</v>
      </c>
      <c r="C215" s="37">
        <v>21710</v>
      </c>
      <c r="D215" s="87" t="s">
        <v>6</v>
      </c>
      <c r="E215" s="13">
        <v>23874774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>
        <v>6000000</v>
      </c>
      <c r="AI215" s="13"/>
      <c r="AJ215" s="13"/>
      <c r="AK215" s="13"/>
      <c r="AL215" s="13">
        <f>SUM(E215:AK215)</f>
        <v>29874774</v>
      </c>
    </row>
    <row r="216" spans="1:40" ht="12.75">
      <c r="A216" s="33" t="s">
        <v>46</v>
      </c>
      <c r="B216" s="34"/>
      <c r="C216" s="8" t="s">
        <v>8</v>
      </c>
      <c r="D216" s="82" t="s">
        <v>9</v>
      </c>
      <c r="E216" s="35">
        <f aca="true" t="shared" si="377" ref="E216:AL217">SUM(E217)</f>
        <v>23874774</v>
      </c>
      <c r="F216" s="35">
        <f t="shared" si="377"/>
        <v>0</v>
      </c>
      <c r="G216" s="35">
        <f t="shared" si="377"/>
        <v>0</v>
      </c>
      <c r="H216" s="35">
        <f t="shared" si="377"/>
        <v>0</v>
      </c>
      <c r="I216" s="35">
        <f t="shared" si="377"/>
        <v>0</v>
      </c>
      <c r="J216" s="35">
        <f t="shared" si="377"/>
        <v>0</v>
      </c>
      <c r="K216" s="35">
        <f t="shared" si="377"/>
        <v>0</v>
      </c>
      <c r="L216" s="35">
        <f t="shared" si="377"/>
        <v>0</v>
      </c>
      <c r="M216" s="35">
        <f t="shared" si="377"/>
        <v>0</v>
      </c>
      <c r="N216" s="35">
        <f t="shared" si="377"/>
        <v>0</v>
      </c>
      <c r="O216" s="35">
        <f t="shared" si="377"/>
        <v>0</v>
      </c>
      <c r="P216" s="35">
        <f t="shared" si="377"/>
        <v>0</v>
      </c>
      <c r="Q216" s="35">
        <f t="shared" si="377"/>
        <v>0</v>
      </c>
      <c r="R216" s="35">
        <f t="shared" si="377"/>
        <v>0</v>
      </c>
      <c r="S216" s="35">
        <f t="shared" si="377"/>
        <v>0</v>
      </c>
      <c r="T216" s="35">
        <f t="shared" si="377"/>
        <v>0</v>
      </c>
      <c r="U216" s="35">
        <f t="shared" si="377"/>
        <v>0</v>
      </c>
      <c r="V216" s="35">
        <f t="shared" si="377"/>
        <v>0</v>
      </c>
      <c r="W216" s="35">
        <f t="shared" si="377"/>
        <v>0</v>
      </c>
      <c r="X216" s="35">
        <f t="shared" si="377"/>
        <v>0</v>
      </c>
      <c r="Y216" s="35">
        <f t="shared" si="377"/>
        <v>0</v>
      </c>
      <c r="Z216" s="35">
        <f t="shared" si="377"/>
        <v>0</v>
      </c>
      <c r="AA216" s="35">
        <f t="shared" si="377"/>
        <v>0</v>
      </c>
      <c r="AB216" s="35">
        <f t="shared" si="377"/>
        <v>0</v>
      </c>
      <c r="AC216" s="35">
        <f t="shared" si="377"/>
        <v>0</v>
      </c>
      <c r="AD216" s="35">
        <f t="shared" si="377"/>
        <v>0</v>
      </c>
      <c r="AE216" s="35">
        <f t="shared" si="377"/>
        <v>0</v>
      </c>
      <c r="AF216" s="35">
        <f t="shared" si="377"/>
        <v>0</v>
      </c>
      <c r="AG216" s="35">
        <f t="shared" si="377"/>
        <v>0</v>
      </c>
      <c r="AH216" s="35">
        <f t="shared" si="377"/>
        <v>6000000</v>
      </c>
      <c r="AI216" s="35">
        <f t="shared" si="377"/>
        <v>0</v>
      </c>
      <c r="AJ216" s="35">
        <f t="shared" si="377"/>
        <v>0</v>
      </c>
      <c r="AK216" s="35">
        <f t="shared" si="377"/>
        <v>0</v>
      </c>
      <c r="AL216" s="35">
        <f t="shared" si="377"/>
        <v>29874774</v>
      </c>
      <c r="AM216" s="9"/>
      <c r="AN216" s="9"/>
    </row>
    <row r="217" spans="1:40" ht="25.5">
      <c r="A217" s="18" t="s">
        <v>47</v>
      </c>
      <c r="B217" s="19" t="s">
        <v>48</v>
      </c>
      <c r="C217" s="10" t="s">
        <v>36</v>
      </c>
      <c r="D217" s="83" t="s">
        <v>10</v>
      </c>
      <c r="E217" s="11">
        <f t="shared" si="377"/>
        <v>23874774</v>
      </c>
      <c r="F217" s="11">
        <f t="shared" si="377"/>
        <v>0</v>
      </c>
      <c r="G217" s="11">
        <f t="shared" si="377"/>
        <v>0</v>
      </c>
      <c r="H217" s="11">
        <f t="shared" si="377"/>
        <v>0</v>
      </c>
      <c r="I217" s="11">
        <f t="shared" si="377"/>
        <v>0</v>
      </c>
      <c r="J217" s="11">
        <f t="shared" si="377"/>
        <v>0</v>
      </c>
      <c r="K217" s="11">
        <f t="shared" si="377"/>
        <v>0</v>
      </c>
      <c r="L217" s="11">
        <f t="shared" si="377"/>
        <v>0</v>
      </c>
      <c r="M217" s="11">
        <f t="shared" si="377"/>
        <v>0</v>
      </c>
      <c r="N217" s="11">
        <f t="shared" si="377"/>
        <v>0</v>
      </c>
      <c r="O217" s="11">
        <f t="shared" si="377"/>
        <v>0</v>
      </c>
      <c r="P217" s="11">
        <f t="shared" si="377"/>
        <v>0</v>
      </c>
      <c r="Q217" s="11">
        <f t="shared" si="377"/>
        <v>0</v>
      </c>
      <c r="R217" s="11">
        <f t="shared" si="377"/>
        <v>0</v>
      </c>
      <c r="S217" s="11">
        <f t="shared" si="377"/>
        <v>0</v>
      </c>
      <c r="T217" s="11">
        <f t="shared" si="377"/>
        <v>0</v>
      </c>
      <c r="U217" s="11">
        <f t="shared" si="377"/>
        <v>0</v>
      </c>
      <c r="V217" s="11">
        <f t="shared" si="377"/>
        <v>0</v>
      </c>
      <c r="W217" s="11">
        <f t="shared" si="377"/>
        <v>0</v>
      </c>
      <c r="X217" s="11">
        <f t="shared" si="377"/>
        <v>0</v>
      </c>
      <c r="Y217" s="11">
        <f t="shared" si="377"/>
        <v>0</v>
      </c>
      <c r="Z217" s="11">
        <f t="shared" si="377"/>
        <v>0</v>
      </c>
      <c r="AA217" s="11">
        <f t="shared" si="377"/>
        <v>0</v>
      </c>
      <c r="AB217" s="11">
        <f t="shared" si="377"/>
        <v>0</v>
      </c>
      <c r="AC217" s="11">
        <f t="shared" si="377"/>
        <v>0</v>
      </c>
      <c r="AD217" s="11">
        <f t="shared" si="377"/>
        <v>0</v>
      </c>
      <c r="AE217" s="11">
        <f t="shared" si="377"/>
        <v>0</v>
      </c>
      <c r="AF217" s="11">
        <f t="shared" si="377"/>
        <v>0</v>
      </c>
      <c r="AG217" s="11">
        <f t="shared" si="377"/>
        <v>0</v>
      </c>
      <c r="AH217" s="11">
        <f t="shared" si="377"/>
        <v>6000000</v>
      </c>
      <c r="AI217" s="11">
        <f t="shared" si="377"/>
        <v>0</v>
      </c>
      <c r="AJ217" s="11">
        <f t="shared" si="377"/>
        <v>0</v>
      </c>
      <c r="AK217" s="11">
        <f t="shared" si="377"/>
        <v>0</v>
      </c>
      <c r="AL217" s="11">
        <f t="shared" si="377"/>
        <v>29874774</v>
      </c>
      <c r="AM217" s="9"/>
      <c r="AN217" s="9"/>
    </row>
    <row r="218" spans="1:38" s="9" customFormat="1" ht="12.75">
      <c r="A218" s="28" t="s">
        <v>51</v>
      </c>
      <c r="B218" s="19" t="s">
        <v>52</v>
      </c>
      <c r="C218" s="14" t="s">
        <v>16</v>
      </c>
      <c r="D218" s="83" t="s">
        <v>17</v>
      </c>
      <c r="E218" s="11">
        <f aca="true" t="shared" si="378" ref="E218:AL218">SUM(E219:E219)</f>
        <v>23874774</v>
      </c>
      <c r="F218" s="11">
        <f t="shared" si="378"/>
        <v>0</v>
      </c>
      <c r="G218" s="11">
        <f t="shared" si="378"/>
        <v>0</v>
      </c>
      <c r="H218" s="11">
        <f t="shared" si="378"/>
        <v>0</v>
      </c>
      <c r="I218" s="11">
        <f t="shared" si="378"/>
        <v>0</v>
      </c>
      <c r="J218" s="11">
        <f t="shared" si="378"/>
        <v>0</v>
      </c>
      <c r="K218" s="11">
        <f t="shared" si="378"/>
        <v>0</v>
      </c>
      <c r="L218" s="11">
        <f t="shared" si="378"/>
        <v>0</v>
      </c>
      <c r="M218" s="11">
        <f t="shared" si="378"/>
        <v>0</v>
      </c>
      <c r="N218" s="11">
        <f t="shared" si="378"/>
        <v>0</v>
      </c>
      <c r="O218" s="11">
        <f t="shared" si="378"/>
        <v>0</v>
      </c>
      <c r="P218" s="11">
        <f t="shared" si="378"/>
        <v>0</v>
      </c>
      <c r="Q218" s="11">
        <f t="shared" si="378"/>
        <v>0</v>
      </c>
      <c r="R218" s="11">
        <f t="shared" si="378"/>
        <v>0</v>
      </c>
      <c r="S218" s="11">
        <f t="shared" si="378"/>
        <v>0</v>
      </c>
      <c r="T218" s="11">
        <f t="shared" si="378"/>
        <v>0</v>
      </c>
      <c r="U218" s="11">
        <f t="shared" si="378"/>
        <v>0</v>
      </c>
      <c r="V218" s="11">
        <f t="shared" si="378"/>
        <v>0</v>
      </c>
      <c r="W218" s="11">
        <f t="shared" si="378"/>
        <v>0</v>
      </c>
      <c r="X218" s="11">
        <f t="shared" si="378"/>
        <v>0</v>
      </c>
      <c r="Y218" s="11">
        <f t="shared" si="378"/>
        <v>0</v>
      </c>
      <c r="Z218" s="11">
        <f t="shared" si="378"/>
        <v>0</v>
      </c>
      <c r="AA218" s="11">
        <f t="shared" si="378"/>
        <v>0</v>
      </c>
      <c r="AB218" s="11">
        <f t="shared" si="378"/>
        <v>0</v>
      </c>
      <c r="AC218" s="11">
        <f t="shared" si="378"/>
        <v>0</v>
      </c>
      <c r="AD218" s="11">
        <f t="shared" si="378"/>
        <v>0</v>
      </c>
      <c r="AE218" s="11">
        <f t="shared" si="378"/>
        <v>0</v>
      </c>
      <c r="AF218" s="11">
        <f t="shared" si="378"/>
        <v>0</v>
      </c>
      <c r="AG218" s="11">
        <f t="shared" si="378"/>
        <v>0</v>
      </c>
      <c r="AH218" s="11">
        <f t="shared" si="378"/>
        <v>6000000</v>
      </c>
      <c r="AI218" s="11">
        <f t="shared" si="378"/>
        <v>0</v>
      </c>
      <c r="AJ218" s="11">
        <f t="shared" si="378"/>
        <v>0</v>
      </c>
      <c r="AK218" s="11">
        <f t="shared" si="378"/>
        <v>0</v>
      </c>
      <c r="AL218" s="11">
        <f t="shared" si="378"/>
        <v>29874774</v>
      </c>
    </row>
    <row r="219" spans="1:40" ht="12.75">
      <c r="A219" s="38">
        <v>3000</v>
      </c>
      <c r="B219" s="21" t="s">
        <v>52</v>
      </c>
      <c r="C219" s="15">
        <v>3000</v>
      </c>
      <c r="D219" s="87" t="s">
        <v>18</v>
      </c>
      <c r="E219" s="13">
        <v>23874774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>
        <v>6000000</v>
      </c>
      <c r="AI219" s="13"/>
      <c r="AJ219" s="13"/>
      <c r="AK219" s="13"/>
      <c r="AL219" s="13">
        <f>SUM(E219:AK219)</f>
        <v>29874774</v>
      </c>
      <c r="AM219" s="9"/>
      <c r="AN219" s="9"/>
    </row>
    <row r="220" spans="1:38" s="9" customFormat="1" ht="25.5">
      <c r="A220" s="41" t="s">
        <v>68</v>
      </c>
      <c r="B220" s="42"/>
      <c r="C220" s="10" t="s">
        <v>128</v>
      </c>
      <c r="D220" s="90" t="s">
        <v>29</v>
      </c>
      <c r="E220" s="43">
        <f>+SUM(E213-E216)</f>
        <v>0</v>
      </c>
      <c r="F220" s="43">
        <f>+SUM(F213-F216)</f>
        <v>0</v>
      </c>
      <c r="G220" s="43">
        <f>+SUM(G213-G216)</f>
        <v>0</v>
      </c>
      <c r="H220" s="43">
        <f>+SUM(H213-H216)</f>
        <v>0</v>
      </c>
      <c r="I220" s="43">
        <f aca="true" t="shared" si="379" ref="I220:N220">+SUM(I213-I216)</f>
        <v>0</v>
      </c>
      <c r="J220" s="43">
        <f t="shared" si="379"/>
        <v>0</v>
      </c>
      <c r="K220" s="43">
        <f t="shared" si="379"/>
        <v>0</v>
      </c>
      <c r="L220" s="43">
        <f t="shared" si="379"/>
        <v>0</v>
      </c>
      <c r="M220" s="43">
        <f t="shared" si="379"/>
        <v>0</v>
      </c>
      <c r="N220" s="43">
        <f t="shared" si="379"/>
        <v>0</v>
      </c>
      <c r="O220" s="43">
        <f>+SUM(O213-O216)</f>
        <v>0</v>
      </c>
      <c r="P220" s="43">
        <f>+SUM(P213-P216)</f>
        <v>0</v>
      </c>
      <c r="Q220" s="43">
        <f>+SUM(Q213-Q216)</f>
        <v>0</v>
      </c>
      <c r="R220" s="43">
        <f>+SUM(R213-R216)</f>
        <v>0</v>
      </c>
      <c r="S220" s="43">
        <f>+SUM(S213-S216)</f>
        <v>0</v>
      </c>
      <c r="T220" s="43">
        <f aca="true" t="shared" si="380" ref="T220:Y220">+SUM(T213-T216)</f>
        <v>0</v>
      </c>
      <c r="U220" s="43">
        <f t="shared" si="380"/>
        <v>0</v>
      </c>
      <c r="V220" s="43">
        <f t="shared" si="380"/>
        <v>0</v>
      </c>
      <c r="W220" s="43">
        <f t="shared" si="380"/>
        <v>0</v>
      </c>
      <c r="X220" s="43">
        <f t="shared" si="380"/>
        <v>0</v>
      </c>
      <c r="Y220" s="43">
        <f t="shared" si="380"/>
        <v>0</v>
      </c>
      <c r="Z220" s="43">
        <f>+SUM(Z213-Z216)</f>
        <v>0</v>
      </c>
      <c r="AA220" s="43">
        <f>+SUM(AA213-AA216)</f>
        <v>0</v>
      </c>
      <c r="AB220" s="43">
        <f>+SUM(AB213-AB216)</f>
        <v>0</v>
      </c>
      <c r="AC220" s="43">
        <f>+SUM(AC213-AC216)</f>
        <v>0</v>
      </c>
      <c r="AD220" s="43">
        <f aca="true" t="shared" si="381" ref="AD220:AK220">+SUM(AD213-AD216)</f>
        <v>0</v>
      </c>
      <c r="AE220" s="43">
        <f t="shared" si="381"/>
        <v>0</v>
      </c>
      <c r="AF220" s="43">
        <f t="shared" si="381"/>
        <v>0</v>
      </c>
      <c r="AG220" s="43">
        <f t="shared" si="381"/>
        <v>0</v>
      </c>
      <c r="AH220" s="43">
        <f t="shared" si="381"/>
        <v>0</v>
      </c>
      <c r="AI220" s="43">
        <f t="shared" si="381"/>
        <v>0</v>
      </c>
      <c r="AJ220" s="43">
        <f>+SUM(AJ213-AJ216)</f>
        <v>0</v>
      </c>
      <c r="AK220" s="43">
        <f t="shared" si="381"/>
        <v>0</v>
      </c>
      <c r="AL220" s="43">
        <f>+SUM(AL213-AL216)</f>
        <v>0</v>
      </c>
    </row>
    <row r="221" spans="1:38" s="9" customFormat="1" ht="25.5">
      <c r="A221" s="46"/>
      <c r="B221" s="46"/>
      <c r="C221" s="47"/>
      <c r="D221" s="48" t="s">
        <v>87</v>
      </c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</row>
    <row r="222" spans="1:38" s="9" customFormat="1" ht="12.75">
      <c r="A222" s="33" t="s">
        <v>38</v>
      </c>
      <c r="B222" s="34"/>
      <c r="C222" s="8" t="s">
        <v>1</v>
      </c>
      <c r="D222" s="82" t="s">
        <v>2</v>
      </c>
      <c r="E222" s="35">
        <f aca="true" t="shared" si="382" ref="E222:AL222">SUM(E223)</f>
        <v>884876</v>
      </c>
      <c r="F222" s="35">
        <f t="shared" si="382"/>
        <v>0</v>
      </c>
      <c r="G222" s="35">
        <f t="shared" si="382"/>
        <v>0</v>
      </c>
      <c r="H222" s="35">
        <f t="shared" si="382"/>
        <v>0</v>
      </c>
      <c r="I222" s="35">
        <f t="shared" si="382"/>
        <v>0</v>
      </c>
      <c r="J222" s="35">
        <f t="shared" si="382"/>
        <v>0</v>
      </c>
      <c r="K222" s="35">
        <f t="shared" si="382"/>
        <v>0</v>
      </c>
      <c r="L222" s="35">
        <f t="shared" si="382"/>
        <v>0</v>
      </c>
      <c r="M222" s="35">
        <f t="shared" si="382"/>
        <v>0</v>
      </c>
      <c r="N222" s="35">
        <f t="shared" si="382"/>
        <v>0</v>
      </c>
      <c r="O222" s="35">
        <f t="shared" si="382"/>
        <v>0</v>
      </c>
      <c r="P222" s="35">
        <f t="shared" si="382"/>
        <v>0</v>
      </c>
      <c r="Q222" s="35">
        <f t="shared" si="382"/>
        <v>0</v>
      </c>
      <c r="R222" s="35">
        <f t="shared" si="382"/>
        <v>0</v>
      </c>
      <c r="S222" s="35">
        <f t="shared" si="382"/>
        <v>0</v>
      </c>
      <c r="T222" s="35">
        <f t="shared" si="382"/>
        <v>0</v>
      </c>
      <c r="U222" s="35">
        <f t="shared" si="382"/>
        <v>0</v>
      </c>
      <c r="V222" s="35">
        <f t="shared" si="382"/>
        <v>0</v>
      </c>
      <c r="W222" s="35">
        <f t="shared" si="382"/>
        <v>0</v>
      </c>
      <c r="X222" s="35">
        <f t="shared" si="382"/>
        <v>0</v>
      </c>
      <c r="Y222" s="35">
        <f t="shared" si="382"/>
        <v>0</v>
      </c>
      <c r="Z222" s="35">
        <f t="shared" si="382"/>
        <v>0</v>
      </c>
      <c r="AA222" s="35">
        <f t="shared" si="382"/>
        <v>0</v>
      </c>
      <c r="AB222" s="35">
        <f t="shared" si="382"/>
        <v>0</v>
      </c>
      <c r="AC222" s="35">
        <f t="shared" si="382"/>
        <v>0</v>
      </c>
      <c r="AD222" s="35">
        <f t="shared" si="382"/>
        <v>0</v>
      </c>
      <c r="AE222" s="35">
        <f t="shared" si="382"/>
        <v>0</v>
      </c>
      <c r="AF222" s="35">
        <f t="shared" si="382"/>
        <v>0</v>
      </c>
      <c r="AG222" s="35">
        <f t="shared" si="382"/>
        <v>0</v>
      </c>
      <c r="AH222" s="35">
        <f t="shared" si="382"/>
        <v>0</v>
      </c>
      <c r="AI222" s="35">
        <f t="shared" si="382"/>
        <v>0</v>
      </c>
      <c r="AJ222" s="35">
        <f t="shared" si="382"/>
        <v>0</v>
      </c>
      <c r="AK222" s="35">
        <f t="shared" si="382"/>
        <v>0</v>
      </c>
      <c r="AL222" s="35">
        <f t="shared" si="382"/>
        <v>884876</v>
      </c>
    </row>
    <row r="223" spans="1:40" ht="12.75">
      <c r="A223" s="18" t="s">
        <v>44</v>
      </c>
      <c r="B223" s="19" t="s">
        <v>45</v>
      </c>
      <c r="C223" s="36">
        <v>21700</v>
      </c>
      <c r="D223" s="83" t="s">
        <v>0</v>
      </c>
      <c r="E223" s="11">
        <f aca="true" t="shared" si="383" ref="E223:AL223">SUM(E224:E224)</f>
        <v>884876</v>
      </c>
      <c r="F223" s="11">
        <f t="shared" si="383"/>
        <v>0</v>
      </c>
      <c r="G223" s="11">
        <f t="shared" si="383"/>
        <v>0</v>
      </c>
      <c r="H223" s="11">
        <f t="shared" si="383"/>
        <v>0</v>
      </c>
      <c r="I223" s="11">
        <f t="shared" si="383"/>
        <v>0</v>
      </c>
      <c r="J223" s="11">
        <f t="shared" si="383"/>
        <v>0</v>
      </c>
      <c r="K223" s="11">
        <f t="shared" si="383"/>
        <v>0</v>
      </c>
      <c r="L223" s="11">
        <f t="shared" si="383"/>
        <v>0</v>
      </c>
      <c r="M223" s="11">
        <f t="shared" si="383"/>
        <v>0</v>
      </c>
      <c r="N223" s="11">
        <f t="shared" si="383"/>
        <v>0</v>
      </c>
      <c r="O223" s="11">
        <f t="shared" si="383"/>
        <v>0</v>
      </c>
      <c r="P223" s="11">
        <f t="shared" si="383"/>
        <v>0</v>
      </c>
      <c r="Q223" s="11">
        <f t="shared" si="383"/>
        <v>0</v>
      </c>
      <c r="R223" s="11">
        <f t="shared" si="383"/>
        <v>0</v>
      </c>
      <c r="S223" s="11">
        <f t="shared" si="383"/>
        <v>0</v>
      </c>
      <c r="T223" s="11">
        <f t="shared" si="383"/>
        <v>0</v>
      </c>
      <c r="U223" s="11">
        <f t="shared" si="383"/>
        <v>0</v>
      </c>
      <c r="V223" s="11">
        <f t="shared" si="383"/>
        <v>0</v>
      </c>
      <c r="W223" s="11">
        <f t="shared" si="383"/>
        <v>0</v>
      </c>
      <c r="X223" s="11">
        <f t="shared" si="383"/>
        <v>0</v>
      </c>
      <c r="Y223" s="11">
        <f t="shared" si="383"/>
        <v>0</v>
      </c>
      <c r="Z223" s="11">
        <f t="shared" si="383"/>
        <v>0</v>
      </c>
      <c r="AA223" s="11">
        <f t="shared" si="383"/>
        <v>0</v>
      </c>
      <c r="AB223" s="11">
        <f t="shared" si="383"/>
        <v>0</v>
      </c>
      <c r="AC223" s="11">
        <f t="shared" si="383"/>
        <v>0</v>
      </c>
      <c r="AD223" s="11">
        <f t="shared" si="383"/>
        <v>0</v>
      </c>
      <c r="AE223" s="11">
        <f t="shared" si="383"/>
        <v>0</v>
      </c>
      <c r="AF223" s="11">
        <f t="shared" si="383"/>
        <v>0</v>
      </c>
      <c r="AG223" s="11">
        <f t="shared" si="383"/>
        <v>0</v>
      </c>
      <c r="AH223" s="11">
        <f t="shared" si="383"/>
        <v>0</v>
      </c>
      <c r="AI223" s="11">
        <f t="shared" si="383"/>
        <v>0</v>
      </c>
      <c r="AJ223" s="11">
        <f t="shared" si="383"/>
        <v>0</v>
      </c>
      <c r="AK223" s="11">
        <f t="shared" si="383"/>
        <v>0</v>
      </c>
      <c r="AL223" s="11">
        <f t="shared" si="383"/>
        <v>884876</v>
      </c>
      <c r="AM223" s="9"/>
      <c r="AN223" s="9"/>
    </row>
    <row r="224" spans="1:38" s="9" customFormat="1" ht="12.75">
      <c r="A224" s="20">
        <v>21710</v>
      </c>
      <c r="B224" s="21" t="s">
        <v>45</v>
      </c>
      <c r="C224" s="37">
        <v>21710</v>
      </c>
      <c r="D224" s="87" t="s">
        <v>6</v>
      </c>
      <c r="E224" s="13">
        <v>884876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>
        <f>SUM(E224:AK224)</f>
        <v>884876</v>
      </c>
    </row>
    <row r="225" spans="1:40" ht="12.75">
      <c r="A225" s="33" t="s">
        <v>46</v>
      </c>
      <c r="B225" s="34"/>
      <c r="C225" s="8" t="s">
        <v>8</v>
      </c>
      <c r="D225" s="82" t="s">
        <v>9</v>
      </c>
      <c r="E225" s="35">
        <f aca="true" t="shared" si="384" ref="E225:AL226">SUM(E226)</f>
        <v>884876</v>
      </c>
      <c r="F225" s="35">
        <f t="shared" si="384"/>
        <v>0</v>
      </c>
      <c r="G225" s="35">
        <f t="shared" si="384"/>
        <v>0</v>
      </c>
      <c r="H225" s="35">
        <f t="shared" si="384"/>
        <v>0</v>
      </c>
      <c r="I225" s="35">
        <f t="shared" si="384"/>
        <v>0</v>
      </c>
      <c r="J225" s="35">
        <f t="shared" si="384"/>
        <v>0</v>
      </c>
      <c r="K225" s="35">
        <f t="shared" si="384"/>
        <v>0</v>
      </c>
      <c r="L225" s="35">
        <f t="shared" si="384"/>
        <v>0</v>
      </c>
      <c r="M225" s="35">
        <f t="shared" si="384"/>
        <v>0</v>
      </c>
      <c r="N225" s="35">
        <f t="shared" si="384"/>
        <v>0</v>
      </c>
      <c r="O225" s="35">
        <f t="shared" si="384"/>
        <v>0</v>
      </c>
      <c r="P225" s="35">
        <f t="shared" si="384"/>
        <v>0</v>
      </c>
      <c r="Q225" s="35">
        <f t="shared" si="384"/>
        <v>0</v>
      </c>
      <c r="R225" s="35">
        <f t="shared" si="384"/>
        <v>0</v>
      </c>
      <c r="S225" s="35">
        <f t="shared" si="384"/>
        <v>0</v>
      </c>
      <c r="T225" s="35">
        <f t="shared" si="384"/>
        <v>0</v>
      </c>
      <c r="U225" s="35">
        <f t="shared" si="384"/>
        <v>0</v>
      </c>
      <c r="V225" s="35">
        <f t="shared" si="384"/>
        <v>0</v>
      </c>
      <c r="W225" s="35">
        <f t="shared" si="384"/>
        <v>0</v>
      </c>
      <c r="X225" s="35">
        <f t="shared" si="384"/>
        <v>0</v>
      </c>
      <c r="Y225" s="35">
        <f t="shared" si="384"/>
        <v>0</v>
      </c>
      <c r="Z225" s="35">
        <f t="shared" si="384"/>
        <v>0</v>
      </c>
      <c r="AA225" s="35">
        <f t="shared" si="384"/>
        <v>0</v>
      </c>
      <c r="AB225" s="35">
        <f t="shared" si="384"/>
        <v>0</v>
      </c>
      <c r="AC225" s="35">
        <f t="shared" si="384"/>
        <v>0</v>
      </c>
      <c r="AD225" s="35">
        <f t="shared" si="384"/>
        <v>0</v>
      </c>
      <c r="AE225" s="35">
        <f t="shared" si="384"/>
        <v>0</v>
      </c>
      <c r="AF225" s="35">
        <f t="shared" si="384"/>
        <v>0</v>
      </c>
      <c r="AG225" s="35">
        <f t="shared" si="384"/>
        <v>0</v>
      </c>
      <c r="AH225" s="35">
        <f t="shared" si="384"/>
        <v>0</v>
      </c>
      <c r="AI225" s="35">
        <f t="shared" si="384"/>
        <v>0</v>
      </c>
      <c r="AJ225" s="35">
        <f t="shared" si="384"/>
        <v>0</v>
      </c>
      <c r="AK225" s="35">
        <f t="shared" si="384"/>
        <v>0</v>
      </c>
      <c r="AL225" s="35">
        <f t="shared" si="384"/>
        <v>884876</v>
      </c>
      <c r="AM225" s="9"/>
      <c r="AN225" s="9"/>
    </row>
    <row r="226" spans="1:40" ht="25.5">
      <c r="A226" s="18" t="s">
        <v>47</v>
      </c>
      <c r="B226" s="19" t="s">
        <v>48</v>
      </c>
      <c r="C226" s="10" t="s">
        <v>36</v>
      </c>
      <c r="D226" s="83" t="s">
        <v>10</v>
      </c>
      <c r="E226" s="11">
        <f t="shared" si="384"/>
        <v>884876</v>
      </c>
      <c r="F226" s="11">
        <f t="shared" si="384"/>
        <v>0</v>
      </c>
      <c r="G226" s="11">
        <f t="shared" si="384"/>
        <v>0</v>
      </c>
      <c r="H226" s="11">
        <f t="shared" si="384"/>
        <v>0</v>
      </c>
      <c r="I226" s="11">
        <f t="shared" si="384"/>
        <v>0</v>
      </c>
      <c r="J226" s="11">
        <f t="shared" si="384"/>
        <v>0</v>
      </c>
      <c r="K226" s="11">
        <f t="shared" si="384"/>
        <v>0</v>
      </c>
      <c r="L226" s="11">
        <f t="shared" si="384"/>
        <v>0</v>
      </c>
      <c r="M226" s="11">
        <f t="shared" si="384"/>
        <v>0</v>
      </c>
      <c r="N226" s="11">
        <f t="shared" si="384"/>
        <v>0</v>
      </c>
      <c r="O226" s="11">
        <f t="shared" si="384"/>
        <v>0</v>
      </c>
      <c r="P226" s="11">
        <f t="shared" si="384"/>
        <v>0</v>
      </c>
      <c r="Q226" s="11">
        <f t="shared" si="384"/>
        <v>0</v>
      </c>
      <c r="R226" s="11">
        <f t="shared" si="384"/>
        <v>0</v>
      </c>
      <c r="S226" s="11">
        <f t="shared" si="384"/>
        <v>0</v>
      </c>
      <c r="T226" s="11">
        <f t="shared" si="384"/>
        <v>0</v>
      </c>
      <c r="U226" s="11">
        <f t="shared" si="384"/>
        <v>0</v>
      </c>
      <c r="V226" s="11">
        <f t="shared" si="384"/>
        <v>0</v>
      </c>
      <c r="W226" s="11">
        <f t="shared" si="384"/>
        <v>0</v>
      </c>
      <c r="X226" s="11">
        <f t="shared" si="384"/>
        <v>0</v>
      </c>
      <c r="Y226" s="11">
        <f t="shared" si="384"/>
        <v>0</v>
      </c>
      <c r="Z226" s="11">
        <f t="shared" si="384"/>
        <v>0</v>
      </c>
      <c r="AA226" s="11">
        <f t="shared" si="384"/>
        <v>0</v>
      </c>
      <c r="AB226" s="11">
        <f t="shared" si="384"/>
        <v>0</v>
      </c>
      <c r="AC226" s="11">
        <f t="shared" si="384"/>
        <v>0</v>
      </c>
      <c r="AD226" s="11">
        <f t="shared" si="384"/>
        <v>0</v>
      </c>
      <c r="AE226" s="11">
        <f t="shared" si="384"/>
        <v>0</v>
      </c>
      <c r="AF226" s="11">
        <f t="shared" si="384"/>
        <v>0</v>
      </c>
      <c r="AG226" s="11">
        <f t="shared" si="384"/>
        <v>0</v>
      </c>
      <c r="AH226" s="11">
        <f t="shared" si="384"/>
        <v>0</v>
      </c>
      <c r="AI226" s="11">
        <f t="shared" si="384"/>
        <v>0</v>
      </c>
      <c r="AJ226" s="11">
        <f t="shared" si="384"/>
        <v>0</v>
      </c>
      <c r="AK226" s="11">
        <f t="shared" si="384"/>
        <v>0</v>
      </c>
      <c r="AL226" s="11">
        <f t="shared" si="384"/>
        <v>884876</v>
      </c>
      <c r="AM226" s="9"/>
      <c r="AN226" s="9"/>
    </row>
    <row r="227" spans="1:38" s="9" customFormat="1" ht="12.75">
      <c r="A227" s="28" t="s">
        <v>51</v>
      </c>
      <c r="B227" s="19" t="s">
        <v>52</v>
      </c>
      <c r="C227" s="14" t="s">
        <v>16</v>
      </c>
      <c r="D227" s="83" t="s">
        <v>17</v>
      </c>
      <c r="E227" s="11">
        <f aca="true" t="shared" si="385" ref="E227:AL227">SUM(E228:E228)</f>
        <v>884876</v>
      </c>
      <c r="F227" s="11">
        <f t="shared" si="385"/>
        <v>0</v>
      </c>
      <c r="G227" s="11">
        <f t="shared" si="385"/>
        <v>0</v>
      </c>
      <c r="H227" s="11">
        <f t="shared" si="385"/>
        <v>0</v>
      </c>
      <c r="I227" s="11">
        <f t="shared" si="385"/>
        <v>0</v>
      </c>
      <c r="J227" s="11">
        <f t="shared" si="385"/>
        <v>0</v>
      </c>
      <c r="K227" s="11">
        <f t="shared" si="385"/>
        <v>0</v>
      </c>
      <c r="L227" s="11">
        <f t="shared" si="385"/>
        <v>0</v>
      </c>
      <c r="M227" s="11">
        <f t="shared" si="385"/>
        <v>0</v>
      </c>
      <c r="N227" s="11">
        <f t="shared" si="385"/>
        <v>0</v>
      </c>
      <c r="O227" s="11">
        <f t="shared" si="385"/>
        <v>0</v>
      </c>
      <c r="P227" s="11">
        <f t="shared" si="385"/>
        <v>0</v>
      </c>
      <c r="Q227" s="11">
        <f t="shared" si="385"/>
        <v>0</v>
      </c>
      <c r="R227" s="11">
        <f t="shared" si="385"/>
        <v>0</v>
      </c>
      <c r="S227" s="11">
        <f t="shared" si="385"/>
        <v>0</v>
      </c>
      <c r="T227" s="11">
        <f t="shared" si="385"/>
        <v>0</v>
      </c>
      <c r="U227" s="11">
        <f t="shared" si="385"/>
        <v>0</v>
      </c>
      <c r="V227" s="11">
        <f t="shared" si="385"/>
        <v>0</v>
      </c>
      <c r="W227" s="11">
        <f t="shared" si="385"/>
        <v>0</v>
      </c>
      <c r="X227" s="11">
        <f t="shared" si="385"/>
        <v>0</v>
      </c>
      <c r="Y227" s="11">
        <f t="shared" si="385"/>
        <v>0</v>
      </c>
      <c r="Z227" s="11">
        <f t="shared" si="385"/>
        <v>0</v>
      </c>
      <c r="AA227" s="11">
        <f t="shared" si="385"/>
        <v>0</v>
      </c>
      <c r="AB227" s="11">
        <f t="shared" si="385"/>
        <v>0</v>
      </c>
      <c r="AC227" s="11">
        <f t="shared" si="385"/>
        <v>0</v>
      </c>
      <c r="AD227" s="11">
        <f t="shared" si="385"/>
        <v>0</v>
      </c>
      <c r="AE227" s="11">
        <f t="shared" si="385"/>
        <v>0</v>
      </c>
      <c r="AF227" s="11">
        <f t="shared" si="385"/>
        <v>0</v>
      </c>
      <c r="AG227" s="11">
        <f t="shared" si="385"/>
        <v>0</v>
      </c>
      <c r="AH227" s="11">
        <f t="shared" si="385"/>
        <v>0</v>
      </c>
      <c r="AI227" s="11">
        <f t="shared" si="385"/>
        <v>0</v>
      </c>
      <c r="AJ227" s="11">
        <f t="shared" si="385"/>
        <v>0</v>
      </c>
      <c r="AK227" s="11">
        <f t="shared" si="385"/>
        <v>0</v>
      </c>
      <c r="AL227" s="11">
        <f t="shared" si="385"/>
        <v>884876</v>
      </c>
    </row>
    <row r="228" spans="1:40" ht="12.75">
      <c r="A228" s="38">
        <v>3000</v>
      </c>
      <c r="B228" s="21" t="s">
        <v>52</v>
      </c>
      <c r="C228" s="15">
        <v>3000</v>
      </c>
      <c r="D228" s="87" t="s">
        <v>18</v>
      </c>
      <c r="E228" s="13">
        <v>884876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>
        <f>SUM(E228:AK228)</f>
        <v>884876</v>
      </c>
      <c r="AM228" s="9"/>
      <c r="AN228" s="9"/>
    </row>
    <row r="229" spans="1:38" s="9" customFormat="1" ht="25.5">
      <c r="A229" s="41" t="s">
        <v>68</v>
      </c>
      <c r="B229" s="42"/>
      <c r="C229" s="10" t="s">
        <v>128</v>
      </c>
      <c r="D229" s="90" t="s">
        <v>29</v>
      </c>
      <c r="E229" s="43">
        <f>+SUM(E222-E225)</f>
        <v>0</v>
      </c>
      <c r="F229" s="43">
        <f>+SUM(F222-F225)</f>
        <v>0</v>
      </c>
      <c r="G229" s="43">
        <f>+SUM(G222-G225)</f>
        <v>0</v>
      </c>
      <c r="H229" s="43">
        <f>+SUM(H222-H225)</f>
        <v>0</v>
      </c>
      <c r="I229" s="43">
        <f aca="true" t="shared" si="386" ref="I229:N229">+SUM(I222-I225)</f>
        <v>0</v>
      </c>
      <c r="J229" s="43">
        <f t="shared" si="386"/>
        <v>0</v>
      </c>
      <c r="K229" s="43">
        <f t="shared" si="386"/>
        <v>0</v>
      </c>
      <c r="L229" s="43">
        <f t="shared" si="386"/>
        <v>0</v>
      </c>
      <c r="M229" s="43">
        <f t="shared" si="386"/>
        <v>0</v>
      </c>
      <c r="N229" s="43">
        <f t="shared" si="386"/>
        <v>0</v>
      </c>
      <c r="O229" s="43">
        <f>+SUM(O222-O225)</f>
        <v>0</v>
      </c>
      <c r="P229" s="43">
        <f>+SUM(P222-P225)</f>
        <v>0</v>
      </c>
      <c r="Q229" s="43">
        <f>+SUM(Q222-Q225)</f>
        <v>0</v>
      </c>
      <c r="R229" s="43">
        <f>+SUM(R222-R225)</f>
        <v>0</v>
      </c>
      <c r="S229" s="43">
        <f>+SUM(S222-S225)</f>
        <v>0</v>
      </c>
      <c r="T229" s="43">
        <f aca="true" t="shared" si="387" ref="T229:Y229">+SUM(T222-T225)</f>
        <v>0</v>
      </c>
      <c r="U229" s="43">
        <f t="shared" si="387"/>
        <v>0</v>
      </c>
      <c r="V229" s="43">
        <f t="shared" si="387"/>
        <v>0</v>
      </c>
      <c r="W229" s="43">
        <f t="shared" si="387"/>
        <v>0</v>
      </c>
      <c r="X229" s="43">
        <f t="shared" si="387"/>
        <v>0</v>
      </c>
      <c r="Y229" s="43">
        <f t="shared" si="387"/>
        <v>0</v>
      </c>
      <c r="Z229" s="43">
        <f>+SUM(Z222-Z225)</f>
        <v>0</v>
      </c>
      <c r="AA229" s="43">
        <f>+SUM(AA222-AA225)</f>
        <v>0</v>
      </c>
      <c r="AB229" s="43">
        <f>+SUM(AB222-AB225)</f>
        <v>0</v>
      </c>
      <c r="AC229" s="43">
        <f>+SUM(AC222-AC225)</f>
        <v>0</v>
      </c>
      <c r="AD229" s="43">
        <f aca="true" t="shared" si="388" ref="AD229:AK229">+SUM(AD222-AD225)</f>
        <v>0</v>
      </c>
      <c r="AE229" s="43">
        <f t="shared" si="388"/>
        <v>0</v>
      </c>
      <c r="AF229" s="43">
        <f t="shared" si="388"/>
        <v>0</v>
      </c>
      <c r="AG229" s="43">
        <f t="shared" si="388"/>
        <v>0</v>
      </c>
      <c r="AH229" s="43">
        <f t="shared" si="388"/>
        <v>0</v>
      </c>
      <c r="AI229" s="43">
        <f t="shared" si="388"/>
        <v>0</v>
      </c>
      <c r="AJ229" s="43">
        <f>+SUM(AJ222-AJ225)</f>
        <v>0</v>
      </c>
      <c r="AK229" s="43">
        <f t="shared" si="388"/>
        <v>0</v>
      </c>
      <c r="AL229" s="43">
        <f>+SUM(AL222-AL225)</f>
        <v>0</v>
      </c>
    </row>
    <row r="230" spans="1:38" s="9" customFormat="1" ht="32.25" customHeight="1">
      <c r="A230" s="46"/>
      <c r="B230" s="46"/>
      <c r="C230" s="47"/>
      <c r="D230" s="48" t="s">
        <v>102</v>
      </c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spans="1:38" s="9" customFormat="1" ht="12.75">
      <c r="A231" s="33" t="s">
        <v>38</v>
      </c>
      <c r="B231" s="34"/>
      <c r="C231" s="8" t="s">
        <v>1</v>
      </c>
      <c r="D231" s="82" t="s">
        <v>2</v>
      </c>
      <c r="E231" s="35">
        <f aca="true" t="shared" si="389" ref="E231:AL231">SUM(E232)</f>
        <v>36190788</v>
      </c>
      <c r="F231" s="35">
        <f t="shared" si="389"/>
        <v>0</v>
      </c>
      <c r="G231" s="35">
        <f t="shared" si="389"/>
        <v>0</v>
      </c>
      <c r="H231" s="35">
        <f t="shared" si="389"/>
        <v>0</v>
      </c>
      <c r="I231" s="35">
        <f t="shared" si="389"/>
        <v>0</v>
      </c>
      <c r="J231" s="35">
        <f t="shared" si="389"/>
        <v>0</v>
      </c>
      <c r="K231" s="35">
        <f t="shared" si="389"/>
        <v>0</v>
      </c>
      <c r="L231" s="35">
        <f t="shared" si="389"/>
        <v>0</v>
      </c>
      <c r="M231" s="35">
        <f t="shared" si="389"/>
        <v>0</v>
      </c>
      <c r="N231" s="35">
        <f t="shared" si="389"/>
        <v>0</v>
      </c>
      <c r="O231" s="35">
        <f t="shared" si="389"/>
        <v>0</v>
      </c>
      <c r="P231" s="35">
        <f t="shared" si="389"/>
        <v>0</v>
      </c>
      <c r="Q231" s="35">
        <f t="shared" si="389"/>
        <v>0</v>
      </c>
      <c r="R231" s="35">
        <f t="shared" si="389"/>
        <v>0</v>
      </c>
      <c r="S231" s="35">
        <f t="shared" si="389"/>
        <v>0</v>
      </c>
      <c r="T231" s="35">
        <f t="shared" si="389"/>
        <v>0</v>
      </c>
      <c r="U231" s="35">
        <f t="shared" si="389"/>
        <v>0</v>
      </c>
      <c r="V231" s="35">
        <f t="shared" si="389"/>
        <v>0</v>
      </c>
      <c r="W231" s="35">
        <f t="shared" si="389"/>
        <v>0</v>
      </c>
      <c r="X231" s="35">
        <f t="shared" si="389"/>
        <v>0</v>
      </c>
      <c r="Y231" s="35">
        <f t="shared" si="389"/>
        <v>0</v>
      </c>
      <c r="Z231" s="35">
        <f t="shared" si="389"/>
        <v>0</v>
      </c>
      <c r="AA231" s="35">
        <f t="shared" si="389"/>
        <v>0</v>
      </c>
      <c r="AB231" s="35">
        <f t="shared" si="389"/>
        <v>0</v>
      </c>
      <c r="AC231" s="35">
        <f t="shared" si="389"/>
        <v>0</v>
      </c>
      <c r="AD231" s="35">
        <f t="shared" si="389"/>
        <v>0</v>
      </c>
      <c r="AE231" s="35">
        <f t="shared" si="389"/>
        <v>0</v>
      </c>
      <c r="AF231" s="35">
        <f t="shared" si="389"/>
        <v>0</v>
      </c>
      <c r="AG231" s="35">
        <f t="shared" si="389"/>
        <v>0</v>
      </c>
      <c r="AH231" s="35">
        <f t="shared" si="389"/>
        <v>0</v>
      </c>
      <c r="AI231" s="35">
        <f t="shared" si="389"/>
        <v>0</v>
      </c>
      <c r="AJ231" s="35">
        <f t="shared" si="389"/>
        <v>0</v>
      </c>
      <c r="AK231" s="35">
        <f t="shared" si="389"/>
        <v>0</v>
      </c>
      <c r="AL231" s="35">
        <f t="shared" si="389"/>
        <v>36190788</v>
      </c>
    </row>
    <row r="232" spans="1:38" ht="12.75">
      <c r="A232" s="18" t="s">
        <v>44</v>
      </c>
      <c r="B232" s="19" t="s">
        <v>45</v>
      </c>
      <c r="C232" s="36">
        <v>21700</v>
      </c>
      <c r="D232" s="83" t="s">
        <v>0</v>
      </c>
      <c r="E232" s="11">
        <f aca="true" t="shared" si="390" ref="E232:AL232">SUM(E233:E233)</f>
        <v>36190788</v>
      </c>
      <c r="F232" s="11">
        <f t="shared" si="390"/>
        <v>0</v>
      </c>
      <c r="G232" s="11">
        <f t="shared" si="390"/>
        <v>0</v>
      </c>
      <c r="H232" s="11">
        <f t="shared" si="390"/>
        <v>0</v>
      </c>
      <c r="I232" s="11">
        <f t="shared" si="390"/>
        <v>0</v>
      </c>
      <c r="J232" s="11">
        <f t="shared" si="390"/>
        <v>0</v>
      </c>
      <c r="K232" s="11">
        <f t="shared" si="390"/>
        <v>0</v>
      </c>
      <c r="L232" s="11">
        <f t="shared" si="390"/>
        <v>0</v>
      </c>
      <c r="M232" s="11">
        <f t="shared" si="390"/>
        <v>0</v>
      </c>
      <c r="N232" s="11">
        <f t="shared" si="390"/>
        <v>0</v>
      </c>
      <c r="O232" s="11">
        <f t="shared" si="390"/>
        <v>0</v>
      </c>
      <c r="P232" s="11">
        <f t="shared" si="390"/>
        <v>0</v>
      </c>
      <c r="Q232" s="11">
        <f t="shared" si="390"/>
        <v>0</v>
      </c>
      <c r="R232" s="11">
        <f t="shared" si="390"/>
        <v>0</v>
      </c>
      <c r="S232" s="11">
        <f t="shared" si="390"/>
        <v>0</v>
      </c>
      <c r="T232" s="11">
        <f t="shared" si="390"/>
        <v>0</v>
      </c>
      <c r="U232" s="11">
        <f t="shared" si="390"/>
        <v>0</v>
      </c>
      <c r="V232" s="11">
        <f t="shared" si="390"/>
        <v>0</v>
      </c>
      <c r="W232" s="11">
        <f t="shared" si="390"/>
        <v>0</v>
      </c>
      <c r="X232" s="11">
        <f t="shared" si="390"/>
        <v>0</v>
      </c>
      <c r="Y232" s="11">
        <f t="shared" si="390"/>
        <v>0</v>
      </c>
      <c r="Z232" s="11">
        <f t="shared" si="390"/>
        <v>0</v>
      </c>
      <c r="AA232" s="11">
        <f t="shared" si="390"/>
        <v>0</v>
      </c>
      <c r="AB232" s="11">
        <f t="shared" si="390"/>
        <v>0</v>
      </c>
      <c r="AC232" s="11">
        <f t="shared" si="390"/>
        <v>0</v>
      </c>
      <c r="AD232" s="11">
        <f t="shared" si="390"/>
        <v>0</v>
      </c>
      <c r="AE232" s="11">
        <f t="shared" si="390"/>
        <v>0</v>
      </c>
      <c r="AF232" s="11">
        <f t="shared" si="390"/>
        <v>0</v>
      </c>
      <c r="AG232" s="11">
        <f t="shared" si="390"/>
        <v>0</v>
      </c>
      <c r="AH232" s="11">
        <f t="shared" si="390"/>
        <v>0</v>
      </c>
      <c r="AI232" s="11">
        <f t="shared" si="390"/>
        <v>0</v>
      </c>
      <c r="AJ232" s="11">
        <f t="shared" si="390"/>
        <v>0</v>
      </c>
      <c r="AK232" s="11">
        <f t="shared" si="390"/>
        <v>0</v>
      </c>
      <c r="AL232" s="11">
        <f t="shared" si="390"/>
        <v>36190788</v>
      </c>
    </row>
    <row r="233" spans="1:38" s="9" customFormat="1" ht="12.75">
      <c r="A233" s="20">
        <v>21710</v>
      </c>
      <c r="B233" s="21" t="s">
        <v>45</v>
      </c>
      <c r="C233" s="37">
        <v>21710</v>
      </c>
      <c r="D233" s="87" t="s">
        <v>6</v>
      </c>
      <c r="E233" s="13">
        <v>36190788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>
        <f>SUM(E233:AK233)</f>
        <v>36190788</v>
      </c>
    </row>
    <row r="234" spans="1:38" ht="12.75">
      <c r="A234" s="33" t="s">
        <v>46</v>
      </c>
      <c r="B234" s="34"/>
      <c r="C234" s="8" t="s">
        <v>8</v>
      </c>
      <c r="D234" s="82" t="s">
        <v>9</v>
      </c>
      <c r="E234" s="35">
        <f aca="true" t="shared" si="391" ref="E234:AL234">SUM(E235)</f>
        <v>36190788</v>
      </c>
      <c r="F234" s="35">
        <f t="shared" si="391"/>
        <v>0</v>
      </c>
      <c r="G234" s="35">
        <f t="shared" si="391"/>
        <v>0</v>
      </c>
      <c r="H234" s="35">
        <f t="shared" si="391"/>
        <v>0</v>
      </c>
      <c r="I234" s="35">
        <f t="shared" si="391"/>
        <v>0</v>
      </c>
      <c r="J234" s="35">
        <f t="shared" si="391"/>
        <v>0</v>
      </c>
      <c r="K234" s="35">
        <f t="shared" si="391"/>
        <v>0</v>
      </c>
      <c r="L234" s="35">
        <f t="shared" si="391"/>
        <v>0</v>
      </c>
      <c r="M234" s="35">
        <f t="shared" si="391"/>
        <v>0</v>
      </c>
      <c r="N234" s="35">
        <f t="shared" si="391"/>
        <v>0</v>
      </c>
      <c r="O234" s="35">
        <f t="shared" si="391"/>
        <v>0</v>
      </c>
      <c r="P234" s="35">
        <f t="shared" si="391"/>
        <v>0</v>
      </c>
      <c r="Q234" s="35">
        <f t="shared" si="391"/>
        <v>0</v>
      </c>
      <c r="R234" s="35">
        <f t="shared" si="391"/>
        <v>0</v>
      </c>
      <c r="S234" s="35">
        <f t="shared" si="391"/>
        <v>0</v>
      </c>
      <c r="T234" s="35">
        <f t="shared" si="391"/>
        <v>0</v>
      </c>
      <c r="U234" s="35">
        <f t="shared" si="391"/>
        <v>0</v>
      </c>
      <c r="V234" s="35">
        <f t="shared" si="391"/>
        <v>0</v>
      </c>
      <c r="W234" s="35">
        <f t="shared" si="391"/>
        <v>0</v>
      </c>
      <c r="X234" s="35">
        <f t="shared" si="391"/>
        <v>0</v>
      </c>
      <c r="Y234" s="35">
        <f t="shared" si="391"/>
        <v>0</v>
      </c>
      <c r="Z234" s="35">
        <f t="shared" si="391"/>
        <v>0</v>
      </c>
      <c r="AA234" s="35">
        <f t="shared" si="391"/>
        <v>0</v>
      </c>
      <c r="AB234" s="35">
        <f t="shared" si="391"/>
        <v>0</v>
      </c>
      <c r="AC234" s="35">
        <f t="shared" si="391"/>
        <v>0</v>
      </c>
      <c r="AD234" s="35">
        <f t="shared" si="391"/>
        <v>0</v>
      </c>
      <c r="AE234" s="35">
        <f t="shared" si="391"/>
        <v>0</v>
      </c>
      <c r="AF234" s="35">
        <f t="shared" si="391"/>
        <v>0</v>
      </c>
      <c r="AG234" s="35">
        <f t="shared" si="391"/>
        <v>0</v>
      </c>
      <c r="AH234" s="35">
        <f t="shared" si="391"/>
        <v>0</v>
      </c>
      <c r="AI234" s="35">
        <f t="shared" si="391"/>
        <v>0</v>
      </c>
      <c r="AJ234" s="35">
        <f t="shared" si="391"/>
        <v>0</v>
      </c>
      <c r="AK234" s="35">
        <f t="shared" si="391"/>
        <v>0</v>
      </c>
      <c r="AL234" s="35">
        <f t="shared" si="391"/>
        <v>36190788</v>
      </c>
    </row>
    <row r="235" spans="1:38" ht="25.5">
      <c r="A235" s="18" t="s">
        <v>47</v>
      </c>
      <c r="B235" s="19" t="s">
        <v>48</v>
      </c>
      <c r="C235" s="10" t="s">
        <v>36</v>
      </c>
      <c r="D235" s="83" t="s">
        <v>10</v>
      </c>
      <c r="E235" s="11">
        <f>SUM(E236:E236,E238)</f>
        <v>36190788</v>
      </c>
      <c r="F235" s="11">
        <f>SUM(F236:F236,F238)</f>
        <v>0</v>
      </c>
      <c r="G235" s="11">
        <f>SUM(G236:G236,G238)</f>
        <v>0</v>
      </c>
      <c r="H235" s="11">
        <f>SUM(H236:H236,H238)</f>
        <v>0</v>
      </c>
      <c r="I235" s="11">
        <f>SUM(I236:I236,I238)</f>
        <v>0</v>
      </c>
      <c r="J235" s="11">
        <f aca="true" t="shared" si="392" ref="J235:Q235">SUM(J236:J236,J238)</f>
        <v>0</v>
      </c>
      <c r="K235" s="11">
        <f t="shared" si="392"/>
        <v>0</v>
      </c>
      <c r="L235" s="11">
        <f t="shared" si="392"/>
        <v>0</v>
      </c>
      <c r="M235" s="11">
        <f t="shared" si="392"/>
        <v>0</v>
      </c>
      <c r="N235" s="11">
        <f t="shared" si="392"/>
        <v>0</v>
      </c>
      <c r="O235" s="11">
        <f t="shared" si="392"/>
        <v>0</v>
      </c>
      <c r="P235" s="11">
        <f t="shared" si="392"/>
        <v>0</v>
      </c>
      <c r="Q235" s="11">
        <f t="shared" si="392"/>
        <v>0</v>
      </c>
      <c r="R235" s="11">
        <f>SUM(R236:R236,R238)</f>
        <v>0</v>
      </c>
      <c r="S235" s="11">
        <f>SUM(S236:S236,S238)</f>
        <v>0</v>
      </c>
      <c r="T235" s="11">
        <f>SUM(T236:T236,T238)</f>
        <v>0</v>
      </c>
      <c r="U235" s="11">
        <f>SUM(U236:U236,U238)</f>
        <v>0</v>
      </c>
      <c r="V235" s="11">
        <f>SUM(V236:V236,V238)</f>
        <v>0</v>
      </c>
      <c r="W235" s="11">
        <f aca="true" t="shared" si="393" ref="W235:AC235">SUM(W236:W236,W238)</f>
        <v>0</v>
      </c>
      <c r="X235" s="11">
        <f t="shared" si="393"/>
        <v>0</v>
      </c>
      <c r="Y235" s="11">
        <f t="shared" si="393"/>
        <v>0</v>
      </c>
      <c r="Z235" s="11">
        <f t="shared" si="393"/>
        <v>0</v>
      </c>
      <c r="AA235" s="11">
        <f t="shared" si="393"/>
        <v>0</v>
      </c>
      <c r="AB235" s="11">
        <f t="shared" si="393"/>
        <v>0</v>
      </c>
      <c r="AC235" s="11">
        <f t="shared" si="393"/>
        <v>0</v>
      </c>
      <c r="AD235" s="11">
        <f aca="true" t="shared" si="394" ref="AD235:AL235">SUM(AD236:AD236,AD238)</f>
        <v>0</v>
      </c>
      <c r="AE235" s="11">
        <f t="shared" si="394"/>
        <v>0</v>
      </c>
      <c r="AF235" s="11">
        <f t="shared" si="394"/>
        <v>0</v>
      </c>
      <c r="AG235" s="11">
        <f t="shared" si="394"/>
        <v>0</v>
      </c>
      <c r="AH235" s="11">
        <f>SUM(AH236:AH236,AH238)</f>
        <v>0</v>
      </c>
      <c r="AI235" s="11">
        <f>SUM(AI236:AI236,AI238)</f>
        <v>0</v>
      </c>
      <c r="AJ235" s="11">
        <f>SUM(AJ236:AJ236,AJ238)</f>
        <v>0</v>
      </c>
      <c r="AK235" s="11">
        <f>SUM(AK236:AK236,AK238)</f>
        <v>0</v>
      </c>
      <c r="AL235" s="11">
        <f t="shared" si="394"/>
        <v>36190788</v>
      </c>
    </row>
    <row r="236" spans="1:38" s="9" customFormat="1" ht="12.75">
      <c r="A236" s="28" t="s">
        <v>51</v>
      </c>
      <c r="B236" s="19" t="s">
        <v>52</v>
      </c>
      <c r="C236" s="14" t="s">
        <v>16</v>
      </c>
      <c r="D236" s="83" t="s">
        <v>17</v>
      </c>
      <c r="E236" s="11">
        <f aca="true" t="shared" si="395" ref="E236:AL236">SUM(E237:E237)</f>
        <v>35185187</v>
      </c>
      <c r="F236" s="11">
        <f t="shared" si="395"/>
        <v>0</v>
      </c>
      <c r="G236" s="11">
        <f t="shared" si="395"/>
        <v>0</v>
      </c>
      <c r="H236" s="11">
        <f t="shared" si="395"/>
        <v>0</v>
      </c>
      <c r="I236" s="11">
        <f t="shared" si="395"/>
        <v>0</v>
      </c>
      <c r="J236" s="11">
        <f t="shared" si="395"/>
        <v>0</v>
      </c>
      <c r="K236" s="11">
        <f t="shared" si="395"/>
        <v>0</v>
      </c>
      <c r="L236" s="11">
        <f t="shared" si="395"/>
        <v>0</v>
      </c>
      <c r="M236" s="11">
        <f t="shared" si="395"/>
        <v>0</v>
      </c>
      <c r="N236" s="11">
        <f t="shared" si="395"/>
        <v>0</v>
      </c>
      <c r="O236" s="11">
        <f t="shared" si="395"/>
        <v>0</v>
      </c>
      <c r="P236" s="11">
        <f t="shared" si="395"/>
        <v>0</v>
      </c>
      <c r="Q236" s="11">
        <f t="shared" si="395"/>
        <v>0</v>
      </c>
      <c r="R236" s="11">
        <f t="shared" si="395"/>
        <v>0</v>
      </c>
      <c r="S236" s="11">
        <f t="shared" si="395"/>
        <v>0</v>
      </c>
      <c r="T236" s="11">
        <f t="shared" si="395"/>
        <v>0</v>
      </c>
      <c r="U236" s="11">
        <f t="shared" si="395"/>
        <v>0</v>
      </c>
      <c r="V236" s="11">
        <f t="shared" si="395"/>
        <v>0</v>
      </c>
      <c r="W236" s="11">
        <f t="shared" si="395"/>
        <v>0</v>
      </c>
      <c r="X236" s="11">
        <f t="shared" si="395"/>
        <v>0</v>
      </c>
      <c r="Y236" s="11">
        <f t="shared" si="395"/>
        <v>0</v>
      </c>
      <c r="Z236" s="11">
        <f t="shared" si="395"/>
        <v>0</v>
      </c>
      <c r="AA236" s="11">
        <f t="shared" si="395"/>
        <v>0</v>
      </c>
      <c r="AB236" s="11">
        <f t="shared" si="395"/>
        <v>0</v>
      </c>
      <c r="AC236" s="11">
        <f t="shared" si="395"/>
        <v>0</v>
      </c>
      <c r="AD236" s="11">
        <f t="shared" si="395"/>
        <v>0</v>
      </c>
      <c r="AE236" s="11">
        <f t="shared" si="395"/>
        <v>0</v>
      </c>
      <c r="AF236" s="11">
        <f t="shared" si="395"/>
        <v>0</v>
      </c>
      <c r="AG236" s="11">
        <f t="shared" si="395"/>
        <v>0</v>
      </c>
      <c r="AH236" s="11">
        <f t="shared" si="395"/>
        <v>0</v>
      </c>
      <c r="AI236" s="11">
        <f t="shared" si="395"/>
        <v>0</v>
      </c>
      <c r="AJ236" s="11">
        <f t="shared" si="395"/>
        <v>0</v>
      </c>
      <c r="AK236" s="11">
        <f t="shared" si="395"/>
        <v>0</v>
      </c>
      <c r="AL236" s="11">
        <f t="shared" si="395"/>
        <v>35185187</v>
      </c>
    </row>
    <row r="237" spans="1:38" ht="12.75">
      <c r="A237" s="38">
        <v>3000</v>
      </c>
      <c r="B237" s="21" t="s">
        <v>52</v>
      </c>
      <c r="C237" s="15">
        <v>3000</v>
      </c>
      <c r="D237" s="87" t="s">
        <v>18</v>
      </c>
      <c r="E237" s="13">
        <v>35185187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>
        <f>SUM(E237:AK237)</f>
        <v>35185187</v>
      </c>
    </row>
    <row r="238" spans="1:38" s="9" customFormat="1" ht="12.75">
      <c r="A238" s="28" t="s">
        <v>55</v>
      </c>
      <c r="B238" s="19" t="s">
        <v>56</v>
      </c>
      <c r="C238" s="14" t="s">
        <v>22</v>
      </c>
      <c r="D238" s="83" t="s">
        <v>23</v>
      </c>
      <c r="E238" s="11">
        <f>SUM(E239,E241)</f>
        <v>1005601</v>
      </c>
      <c r="F238" s="11">
        <f>SUM(F239,F241)</f>
        <v>0</v>
      </c>
      <c r="G238" s="11">
        <f>SUM(G239,G241)</f>
        <v>0</v>
      </c>
      <c r="H238" s="11">
        <f>SUM(H239,H241)</f>
        <v>0</v>
      </c>
      <c r="I238" s="11">
        <f>SUM(I239,I241)</f>
        <v>0</v>
      </c>
      <c r="J238" s="11">
        <f aca="true" t="shared" si="396" ref="J238:Q238">SUM(J239,J241)</f>
        <v>0</v>
      </c>
      <c r="K238" s="11">
        <f t="shared" si="396"/>
        <v>0</v>
      </c>
      <c r="L238" s="11">
        <f t="shared" si="396"/>
        <v>0</v>
      </c>
      <c r="M238" s="11">
        <f t="shared" si="396"/>
        <v>0</v>
      </c>
      <c r="N238" s="11">
        <f t="shared" si="396"/>
        <v>0</v>
      </c>
      <c r="O238" s="11">
        <f t="shared" si="396"/>
        <v>0</v>
      </c>
      <c r="P238" s="11">
        <f t="shared" si="396"/>
        <v>0</v>
      </c>
      <c r="Q238" s="11">
        <f t="shared" si="396"/>
        <v>0</v>
      </c>
      <c r="R238" s="11">
        <f>SUM(R239,R241)</f>
        <v>0</v>
      </c>
      <c r="S238" s="11">
        <f>SUM(S239,S241)</f>
        <v>0</v>
      </c>
      <c r="T238" s="11">
        <f>SUM(T239,T241)</f>
        <v>0</v>
      </c>
      <c r="U238" s="11">
        <f>SUM(U239,U241)</f>
        <v>0</v>
      </c>
      <c r="V238" s="11">
        <f>SUM(V239,V241)</f>
        <v>0</v>
      </c>
      <c r="W238" s="11">
        <f aca="true" t="shared" si="397" ref="W238:AC238">SUM(W239,W241)</f>
        <v>0</v>
      </c>
      <c r="X238" s="11">
        <f t="shared" si="397"/>
        <v>0</v>
      </c>
      <c r="Y238" s="11">
        <f t="shared" si="397"/>
        <v>0</v>
      </c>
      <c r="Z238" s="11">
        <f t="shared" si="397"/>
        <v>0</v>
      </c>
      <c r="AA238" s="11">
        <f t="shared" si="397"/>
        <v>0</v>
      </c>
      <c r="AB238" s="11">
        <f t="shared" si="397"/>
        <v>0</v>
      </c>
      <c r="AC238" s="11">
        <f t="shared" si="397"/>
        <v>0</v>
      </c>
      <c r="AD238" s="11">
        <f aca="true" t="shared" si="398" ref="AD238:AL238">SUM(AD239,AD241)</f>
        <v>0</v>
      </c>
      <c r="AE238" s="11">
        <f t="shared" si="398"/>
        <v>0</v>
      </c>
      <c r="AF238" s="11">
        <f t="shared" si="398"/>
        <v>0</v>
      </c>
      <c r="AG238" s="11">
        <f t="shared" si="398"/>
        <v>0</v>
      </c>
      <c r="AH238" s="11">
        <f>SUM(AH239,AH241)</f>
        <v>0</v>
      </c>
      <c r="AI238" s="11">
        <f>SUM(AI239,AI241)</f>
        <v>0</v>
      </c>
      <c r="AJ238" s="11">
        <f>SUM(AJ239,AJ241)</f>
        <v>0</v>
      </c>
      <c r="AK238" s="11">
        <f>SUM(AK239,AK241)</f>
        <v>0</v>
      </c>
      <c r="AL238" s="11">
        <f t="shared" si="398"/>
        <v>1005601</v>
      </c>
    </row>
    <row r="239" spans="1:38" s="9" customFormat="1" ht="12.75">
      <c r="A239" s="38">
        <v>7300</v>
      </c>
      <c r="B239" s="21" t="s">
        <v>56</v>
      </c>
      <c r="C239" s="15">
        <v>7300</v>
      </c>
      <c r="D239" s="88" t="s">
        <v>57</v>
      </c>
      <c r="E239" s="13">
        <f aca="true" t="shared" si="399" ref="E239:AL239">SUM(E240)</f>
        <v>1005601</v>
      </c>
      <c r="F239" s="13">
        <f t="shared" si="399"/>
        <v>0</v>
      </c>
      <c r="G239" s="13">
        <f t="shared" si="399"/>
        <v>0</v>
      </c>
      <c r="H239" s="13">
        <f t="shared" si="399"/>
        <v>0</v>
      </c>
      <c r="I239" s="13">
        <f t="shared" si="399"/>
        <v>0</v>
      </c>
      <c r="J239" s="13">
        <f t="shared" si="399"/>
        <v>0</v>
      </c>
      <c r="K239" s="13">
        <f t="shared" si="399"/>
        <v>0</v>
      </c>
      <c r="L239" s="13">
        <f t="shared" si="399"/>
        <v>0</v>
      </c>
      <c r="M239" s="13">
        <f t="shared" si="399"/>
        <v>0</v>
      </c>
      <c r="N239" s="13">
        <f t="shared" si="399"/>
        <v>0</v>
      </c>
      <c r="O239" s="13">
        <f t="shared" si="399"/>
        <v>0</v>
      </c>
      <c r="P239" s="13">
        <f t="shared" si="399"/>
        <v>0</v>
      </c>
      <c r="Q239" s="13">
        <f t="shared" si="399"/>
        <v>0</v>
      </c>
      <c r="R239" s="13">
        <f t="shared" si="399"/>
        <v>0</v>
      </c>
      <c r="S239" s="13">
        <f t="shared" si="399"/>
        <v>0</v>
      </c>
      <c r="T239" s="13">
        <f t="shared" si="399"/>
        <v>0</v>
      </c>
      <c r="U239" s="13">
        <f t="shared" si="399"/>
        <v>0</v>
      </c>
      <c r="V239" s="13">
        <f t="shared" si="399"/>
        <v>0</v>
      </c>
      <c r="W239" s="13">
        <f t="shared" si="399"/>
        <v>0</v>
      </c>
      <c r="X239" s="13">
        <f t="shared" si="399"/>
        <v>0</v>
      </c>
      <c r="Y239" s="13">
        <f t="shared" si="399"/>
        <v>0</v>
      </c>
      <c r="Z239" s="13">
        <f t="shared" si="399"/>
        <v>0</v>
      </c>
      <c r="AA239" s="13">
        <f t="shared" si="399"/>
        <v>0</v>
      </c>
      <c r="AB239" s="13">
        <f t="shared" si="399"/>
        <v>0</v>
      </c>
      <c r="AC239" s="13">
        <f t="shared" si="399"/>
        <v>0</v>
      </c>
      <c r="AD239" s="13">
        <f t="shared" si="399"/>
        <v>0</v>
      </c>
      <c r="AE239" s="13">
        <f t="shared" si="399"/>
        <v>0</v>
      </c>
      <c r="AF239" s="13">
        <f t="shared" si="399"/>
        <v>0</v>
      </c>
      <c r="AG239" s="13">
        <f t="shared" si="399"/>
        <v>0</v>
      </c>
      <c r="AH239" s="13">
        <f t="shared" si="399"/>
        <v>0</v>
      </c>
      <c r="AI239" s="13">
        <f t="shared" si="399"/>
        <v>0</v>
      </c>
      <c r="AJ239" s="13">
        <f t="shared" si="399"/>
        <v>0</v>
      </c>
      <c r="AK239" s="13">
        <f t="shared" si="399"/>
        <v>0</v>
      </c>
      <c r="AL239" s="13">
        <f t="shared" si="399"/>
        <v>1005601</v>
      </c>
    </row>
    <row r="240" spans="1:38" s="9" customFormat="1" ht="12.75">
      <c r="A240" s="21">
        <v>7310</v>
      </c>
      <c r="B240" s="21" t="s">
        <v>56</v>
      </c>
      <c r="C240" s="27">
        <v>7310</v>
      </c>
      <c r="D240" s="88" t="s">
        <v>58</v>
      </c>
      <c r="E240" s="13">
        <v>1005601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>
        <f>SUM(E240:AK240)</f>
        <v>1005601</v>
      </c>
    </row>
    <row r="241" spans="1:38" ht="12.75">
      <c r="A241" s="38">
        <v>7400</v>
      </c>
      <c r="B241" s="21" t="s">
        <v>56</v>
      </c>
      <c r="C241" s="15">
        <v>7400</v>
      </c>
      <c r="D241" s="88" t="s">
        <v>59</v>
      </c>
      <c r="E241" s="13">
        <f aca="true" t="shared" si="400" ref="E241:AL241">SUM(E242)</f>
        <v>0</v>
      </c>
      <c r="F241" s="13">
        <f t="shared" si="400"/>
        <v>0</v>
      </c>
      <c r="G241" s="13">
        <f t="shared" si="400"/>
        <v>0</v>
      </c>
      <c r="H241" s="13">
        <f t="shared" si="400"/>
        <v>0</v>
      </c>
      <c r="I241" s="13">
        <f t="shared" si="400"/>
        <v>0</v>
      </c>
      <c r="J241" s="13">
        <f t="shared" si="400"/>
        <v>0</v>
      </c>
      <c r="K241" s="13">
        <f t="shared" si="400"/>
        <v>0</v>
      </c>
      <c r="L241" s="13">
        <f t="shared" si="400"/>
        <v>0</v>
      </c>
      <c r="M241" s="13">
        <f t="shared" si="400"/>
        <v>0</v>
      </c>
      <c r="N241" s="13">
        <f t="shared" si="400"/>
        <v>0</v>
      </c>
      <c r="O241" s="13">
        <f t="shared" si="400"/>
        <v>0</v>
      </c>
      <c r="P241" s="13">
        <f t="shared" si="400"/>
        <v>0</v>
      </c>
      <c r="Q241" s="13">
        <f t="shared" si="400"/>
        <v>0</v>
      </c>
      <c r="R241" s="13">
        <f t="shared" si="400"/>
        <v>0</v>
      </c>
      <c r="S241" s="13">
        <f t="shared" si="400"/>
        <v>0</v>
      </c>
      <c r="T241" s="13">
        <f t="shared" si="400"/>
        <v>0</v>
      </c>
      <c r="U241" s="13">
        <f t="shared" si="400"/>
        <v>0</v>
      </c>
      <c r="V241" s="13">
        <f t="shared" si="400"/>
        <v>0</v>
      </c>
      <c r="W241" s="13">
        <f t="shared" si="400"/>
        <v>0</v>
      </c>
      <c r="X241" s="13">
        <f t="shared" si="400"/>
        <v>0</v>
      </c>
      <c r="Y241" s="13">
        <f t="shared" si="400"/>
        <v>0</v>
      </c>
      <c r="Z241" s="13">
        <f t="shared" si="400"/>
        <v>0</v>
      </c>
      <c r="AA241" s="13">
        <f t="shared" si="400"/>
        <v>0</v>
      </c>
      <c r="AB241" s="13">
        <f t="shared" si="400"/>
        <v>0</v>
      </c>
      <c r="AC241" s="13">
        <f t="shared" si="400"/>
        <v>0</v>
      </c>
      <c r="AD241" s="13">
        <f t="shared" si="400"/>
        <v>0</v>
      </c>
      <c r="AE241" s="13">
        <f t="shared" si="400"/>
        <v>0</v>
      </c>
      <c r="AF241" s="13">
        <f t="shared" si="400"/>
        <v>0</v>
      </c>
      <c r="AG241" s="13">
        <f t="shared" si="400"/>
        <v>0</v>
      </c>
      <c r="AH241" s="13">
        <f t="shared" si="400"/>
        <v>0</v>
      </c>
      <c r="AI241" s="13">
        <f t="shared" si="400"/>
        <v>0</v>
      </c>
      <c r="AJ241" s="13">
        <f t="shared" si="400"/>
        <v>0</v>
      </c>
      <c r="AK241" s="13">
        <f t="shared" si="400"/>
        <v>0</v>
      </c>
      <c r="AL241" s="13">
        <f t="shared" si="400"/>
        <v>0</v>
      </c>
    </row>
    <row r="242" spans="1:38" s="9" customFormat="1" ht="25.5">
      <c r="A242" s="21">
        <v>7470</v>
      </c>
      <c r="B242" s="21" t="s">
        <v>56</v>
      </c>
      <c r="C242" s="27">
        <v>7470</v>
      </c>
      <c r="D242" s="88" t="s">
        <v>60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>
        <f>SUM(E242:AK242)</f>
        <v>0</v>
      </c>
    </row>
    <row r="243" spans="1:38" ht="25.5">
      <c r="A243" s="41" t="s">
        <v>68</v>
      </c>
      <c r="B243" s="42"/>
      <c r="C243" s="10" t="s">
        <v>128</v>
      </c>
      <c r="D243" s="90" t="s">
        <v>29</v>
      </c>
      <c r="E243" s="43">
        <f>+SUM(E231-E234)</f>
        <v>0</v>
      </c>
      <c r="F243" s="43">
        <f>+SUM(F231-F234)</f>
        <v>0</v>
      </c>
      <c r="G243" s="43">
        <f>+SUM(G231-G234)</f>
        <v>0</v>
      </c>
      <c r="H243" s="43">
        <f>+SUM(H231-H234)</f>
        <v>0</v>
      </c>
      <c r="I243" s="43">
        <f aca="true" t="shared" si="401" ref="I243:N243">+SUM(I231-I234)</f>
        <v>0</v>
      </c>
      <c r="J243" s="43">
        <f t="shared" si="401"/>
        <v>0</v>
      </c>
      <c r="K243" s="43">
        <f t="shared" si="401"/>
        <v>0</v>
      </c>
      <c r="L243" s="43">
        <f t="shared" si="401"/>
        <v>0</v>
      </c>
      <c r="M243" s="43">
        <f t="shared" si="401"/>
        <v>0</v>
      </c>
      <c r="N243" s="43">
        <f t="shared" si="401"/>
        <v>0</v>
      </c>
      <c r="O243" s="43">
        <f>+SUM(O231-O234)</f>
        <v>0</v>
      </c>
      <c r="P243" s="43">
        <f>+SUM(P231-P234)</f>
        <v>0</v>
      </c>
      <c r="Q243" s="43">
        <f>+SUM(Q231-Q234)</f>
        <v>0</v>
      </c>
      <c r="R243" s="43">
        <f>+SUM(R231-R234)</f>
        <v>0</v>
      </c>
      <c r="S243" s="43">
        <f>+SUM(S231-S234)</f>
        <v>0</v>
      </c>
      <c r="T243" s="43">
        <f aca="true" t="shared" si="402" ref="T243:Y243">+SUM(T231-T234)</f>
        <v>0</v>
      </c>
      <c r="U243" s="43">
        <f t="shared" si="402"/>
        <v>0</v>
      </c>
      <c r="V243" s="43">
        <f t="shared" si="402"/>
        <v>0</v>
      </c>
      <c r="W243" s="43">
        <f t="shared" si="402"/>
        <v>0</v>
      </c>
      <c r="X243" s="43">
        <f t="shared" si="402"/>
        <v>0</v>
      </c>
      <c r="Y243" s="43">
        <f t="shared" si="402"/>
        <v>0</v>
      </c>
      <c r="Z243" s="43">
        <f>+SUM(Z231-Z234)</f>
        <v>0</v>
      </c>
      <c r="AA243" s="43">
        <f>+SUM(AA231-AA234)</f>
        <v>0</v>
      </c>
      <c r="AB243" s="43">
        <f>+SUM(AB231-AB234)</f>
        <v>0</v>
      </c>
      <c r="AC243" s="43">
        <f>+SUM(AC231-AC234)</f>
        <v>0</v>
      </c>
      <c r="AD243" s="43">
        <f aca="true" t="shared" si="403" ref="AD243:AK243">+SUM(AD231-AD234)</f>
        <v>0</v>
      </c>
      <c r="AE243" s="43">
        <f t="shared" si="403"/>
        <v>0</v>
      </c>
      <c r="AF243" s="43">
        <f t="shared" si="403"/>
        <v>0</v>
      </c>
      <c r="AG243" s="43">
        <f t="shared" si="403"/>
        <v>0</v>
      </c>
      <c r="AH243" s="43">
        <f t="shared" si="403"/>
        <v>0</v>
      </c>
      <c r="AI243" s="43">
        <f t="shared" si="403"/>
        <v>0</v>
      </c>
      <c r="AJ243" s="43">
        <f>+SUM(AJ231-AJ234)</f>
        <v>0</v>
      </c>
      <c r="AK243" s="43">
        <f t="shared" si="403"/>
        <v>0</v>
      </c>
      <c r="AL243" s="43">
        <f>+SUM(AL231-AL234)</f>
        <v>0</v>
      </c>
    </row>
    <row r="244" spans="1:38" ht="25.5">
      <c r="A244" s="46"/>
      <c r="B244" s="46"/>
      <c r="C244" s="47"/>
      <c r="D244" s="48" t="s">
        <v>113</v>
      </c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</row>
    <row r="245" spans="1:38" ht="12.75">
      <c r="A245" s="33" t="s">
        <v>38</v>
      </c>
      <c r="B245" s="34"/>
      <c r="C245" s="8" t="s">
        <v>1</v>
      </c>
      <c r="D245" s="82" t="s">
        <v>2</v>
      </c>
      <c r="E245" s="35">
        <f aca="true" t="shared" si="404" ref="E245:AL245">SUM(E246)</f>
        <v>17612332</v>
      </c>
      <c r="F245" s="35">
        <f t="shared" si="404"/>
        <v>0</v>
      </c>
      <c r="G245" s="35">
        <f t="shared" si="404"/>
        <v>0</v>
      </c>
      <c r="H245" s="35">
        <f t="shared" si="404"/>
        <v>0</v>
      </c>
      <c r="I245" s="35">
        <f t="shared" si="404"/>
        <v>0</v>
      </c>
      <c r="J245" s="35">
        <f t="shared" si="404"/>
        <v>0</v>
      </c>
      <c r="K245" s="35">
        <f t="shared" si="404"/>
        <v>0</v>
      </c>
      <c r="L245" s="35">
        <f t="shared" si="404"/>
        <v>0</v>
      </c>
      <c r="M245" s="35">
        <f t="shared" si="404"/>
        <v>0</v>
      </c>
      <c r="N245" s="35">
        <f t="shared" si="404"/>
        <v>0</v>
      </c>
      <c r="O245" s="35">
        <f t="shared" si="404"/>
        <v>0</v>
      </c>
      <c r="P245" s="35">
        <f t="shared" si="404"/>
        <v>0</v>
      </c>
      <c r="Q245" s="35">
        <f t="shared" si="404"/>
        <v>0</v>
      </c>
      <c r="R245" s="35">
        <f t="shared" si="404"/>
        <v>0</v>
      </c>
      <c r="S245" s="35">
        <f t="shared" si="404"/>
        <v>0</v>
      </c>
      <c r="T245" s="35">
        <f t="shared" si="404"/>
        <v>0</v>
      </c>
      <c r="U245" s="35">
        <f t="shared" si="404"/>
        <v>0</v>
      </c>
      <c r="V245" s="35">
        <f t="shared" si="404"/>
        <v>0</v>
      </c>
      <c r="W245" s="35">
        <f t="shared" si="404"/>
        <v>0</v>
      </c>
      <c r="X245" s="35">
        <f t="shared" si="404"/>
        <v>0</v>
      </c>
      <c r="Y245" s="35">
        <f t="shared" si="404"/>
        <v>0</v>
      </c>
      <c r="Z245" s="35">
        <f t="shared" si="404"/>
        <v>0</v>
      </c>
      <c r="AA245" s="35">
        <f t="shared" si="404"/>
        <v>0</v>
      </c>
      <c r="AB245" s="35">
        <f t="shared" si="404"/>
        <v>0</v>
      </c>
      <c r="AC245" s="35">
        <f t="shared" si="404"/>
        <v>0</v>
      </c>
      <c r="AD245" s="35">
        <f t="shared" si="404"/>
        <v>0</v>
      </c>
      <c r="AE245" s="35">
        <f t="shared" si="404"/>
        <v>0</v>
      </c>
      <c r="AF245" s="35">
        <f t="shared" si="404"/>
        <v>0</v>
      </c>
      <c r="AG245" s="35">
        <f t="shared" si="404"/>
        <v>0</v>
      </c>
      <c r="AH245" s="35">
        <f t="shared" si="404"/>
        <v>0</v>
      </c>
      <c r="AI245" s="35">
        <f t="shared" si="404"/>
        <v>0</v>
      </c>
      <c r="AJ245" s="35">
        <f t="shared" si="404"/>
        <v>0</v>
      </c>
      <c r="AK245" s="35">
        <f t="shared" si="404"/>
        <v>0</v>
      </c>
      <c r="AL245" s="35">
        <f t="shared" si="404"/>
        <v>17612332</v>
      </c>
    </row>
    <row r="246" spans="1:38" ht="12.75">
      <c r="A246" s="18" t="s">
        <v>44</v>
      </c>
      <c r="B246" s="19" t="s">
        <v>45</v>
      </c>
      <c r="C246" s="36">
        <v>21700</v>
      </c>
      <c r="D246" s="83" t="s">
        <v>0</v>
      </c>
      <c r="E246" s="11">
        <f aca="true" t="shared" si="405" ref="E246:AL246">SUM(E247:E247)</f>
        <v>17612332</v>
      </c>
      <c r="F246" s="11">
        <f t="shared" si="405"/>
        <v>0</v>
      </c>
      <c r="G246" s="11">
        <f t="shared" si="405"/>
        <v>0</v>
      </c>
      <c r="H246" s="11">
        <f t="shared" si="405"/>
        <v>0</v>
      </c>
      <c r="I246" s="11">
        <f t="shared" si="405"/>
        <v>0</v>
      </c>
      <c r="J246" s="11">
        <f t="shared" si="405"/>
        <v>0</v>
      </c>
      <c r="K246" s="11">
        <f t="shared" si="405"/>
        <v>0</v>
      </c>
      <c r="L246" s="11">
        <f t="shared" si="405"/>
        <v>0</v>
      </c>
      <c r="M246" s="11">
        <f t="shared" si="405"/>
        <v>0</v>
      </c>
      <c r="N246" s="11">
        <f t="shared" si="405"/>
        <v>0</v>
      </c>
      <c r="O246" s="11">
        <f t="shared" si="405"/>
        <v>0</v>
      </c>
      <c r="P246" s="11">
        <f t="shared" si="405"/>
        <v>0</v>
      </c>
      <c r="Q246" s="11">
        <f t="shared" si="405"/>
        <v>0</v>
      </c>
      <c r="R246" s="11">
        <f t="shared" si="405"/>
        <v>0</v>
      </c>
      <c r="S246" s="11">
        <f t="shared" si="405"/>
        <v>0</v>
      </c>
      <c r="T246" s="11">
        <f t="shared" si="405"/>
        <v>0</v>
      </c>
      <c r="U246" s="11">
        <f t="shared" si="405"/>
        <v>0</v>
      </c>
      <c r="V246" s="11">
        <f t="shared" si="405"/>
        <v>0</v>
      </c>
      <c r="W246" s="11">
        <f t="shared" si="405"/>
        <v>0</v>
      </c>
      <c r="X246" s="11">
        <f t="shared" si="405"/>
        <v>0</v>
      </c>
      <c r="Y246" s="11">
        <f t="shared" si="405"/>
        <v>0</v>
      </c>
      <c r="Z246" s="11">
        <f t="shared" si="405"/>
        <v>0</v>
      </c>
      <c r="AA246" s="11">
        <f t="shared" si="405"/>
        <v>0</v>
      </c>
      <c r="AB246" s="11">
        <f t="shared" si="405"/>
        <v>0</v>
      </c>
      <c r="AC246" s="11">
        <f t="shared" si="405"/>
        <v>0</v>
      </c>
      <c r="AD246" s="11">
        <f t="shared" si="405"/>
        <v>0</v>
      </c>
      <c r="AE246" s="11">
        <f t="shared" si="405"/>
        <v>0</v>
      </c>
      <c r="AF246" s="11">
        <f t="shared" si="405"/>
        <v>0</v>
      </c>
      <c r="AG246" s="11">
        <f t="shared" si="405"/>
        <v>0</v>
      </c>
      <c r="AH246" s="11">
        <f t="shared" si="405"/>
        <v>0</v>
      </c>
      <c r="AI246" s="11">
        <f t="shared" si="405"/>
        <v>0</v>
      </c>
      <c r="AJ246" s="11">
        <f t="shared" si="405"/>
        <v>0</v>
      </c>
      <c r="AK246" s="11">
        <f t="shared" si="405"/>
        <v>0</v>
      </c>
      <c r="AL246" s="11">
        <f t="shared" si="405"/>
        <v>17612332</v>
      </c>
    </row>
    <row r="247" spans="1:38" s="9" customFormat="1" ht="12.75">
      <c r="A247" s="20">
        <v>21710</v>
      </c>
      <c r="B247" s="21" t="s">
        <v>45</v>
      </c>
      <c r="C247" s="37">
        <v>21710</v>
      </c>
      <c r="D247" s="87" t="s">
        <v>6</v>
      </c>
      <c r="E247" s="13">
        <v>17612332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>
        <f>SUM(E247:AK247)</f>
        <v>17612332</v>
      </c>
    </row>
    <row r="248" spans="1:38" ht="12.75">
      <c r="A248" s="33" t="s">
        <v>46</v>
      </c>
      <c r="B248" s="34"/>
      <c r="C248" s="8" t="s">
        <v>8</v>
      </c>
      <c r="D248" s="82" t="s">
        <v>9</v>
      </c>
      <c r="E248" s="35">
        <f aca="true" t="shared" si="406" ref="E248:AL248">SUM(E249)</f>
        <v>17612332</v>
      </c>
      <c r="F248" s="35">
        <f t="shared" si="406"/>
        <v>0</v>
      </c>
      <c r="G248" s="35">
        <f t="shared" si="406"/>
        <v>0</v>
      </c>
      <c r="H248" s="35">
        <f t="shared" si="406"/>
        <v>0</v>
      </c>
      <c r="I248" s="35">
        <f t="shared" si="406"/>
        <v>0</v>
      </c>
      <c r="J248" s="35">
        <f t="shared" si="406"/>
        <v>0</v>
      </c>
      <c r="K248" s="35">
        <f t="shared" si="406"/>
        <v>0</v>
      </c>
      <c r="L248" s="35">
        <f t="shared" si="406"/>
        <v>0</v>
      </c>
      <c r="M248" s="35">
        <f t="shared" si="406"/>
        <v>0</v>
      </c>
      <c r="N248" s="35">
        <f t="shared" si="406"/>
        <v>0</v>
      </c>
      <c r="O248" s="35">
        <f t="shared" si="406"/>
        <v>0</v>
      </c>
      <c r="P248" s="35">
        <f t="shared" si="406"/>
        <v>0</v>
      </c>
      <c r="Q248" s="35">
        <f t="shared" si="406"/>
        <v>0</v>
      </c>
      <c r="R248" s="35">
        <f t="shared" si="406"/>
        <v>0</v>
      </c>
      <c r="S248" s="35">
        <f t="shared" si="406"/>
        <v>0</v>
      </c>
      <c r="T248" s="35">
        <f t="shared" si="406"/>
        <v>0</v>
      </c>
      <c r="U248" s="35">
        <f t="shared" si="406"/>
        <v>0</v>
      </c>
      <c r="V248" s="35">
        <f t="shared" si="406"/>
        <v>0</v>
      </c>
      <c r="W248" s="35">
        <f t="shared" si="406"/>
        <v>0</v>
      </c>
      <c r="X248" s="35">
        <f t="shared" si="406"/>
        <v>0</v>
      </c>
      <c r="Y248" s="35">
        <f t="shared" si="406"/>
        <v>0</v>
      </c>
      <c r="Z248" s="35">
        <f t="shared" si="406"/>
        <v>0</v>
      </c>
      <c r="AA248" s="35">
        <f t="shared" si="406"/>
        <v>0</v>
      </c>
      <c r="AB248" s="35">
        <f t="shared" si="406"/>
        <v>0</v>
      </c>
      <c r="AC248" s="35">
        <f t="shared" si="406"/>
        <v>0</v>
      </c>
      <c r="AD248" s="35">
        <f t="shared" si="406"/>
        <v>0</v>
      </c>
      <c r="AE248" s="35">
        <f t="shared" si="406"/>
        <v>0</v>
      </c>
      <c r="AF248" s="35">
        <f t="shared" si="406"/>
        <v>0</v>
      </c>
      <c r="AG248" s="35">
        <f t="shared" si="406"/>
        <v>0</v>
      </c>
      <c r="AH248" s="35">
        <f t="shared" si="406"/>
        <v>0</v>
      </c>
      <c r="AI248" s="35">
        <f t="shared" si="406"/>
        <v>0</v>
      </c>
      <c r="AJ248" s="35">
        <f t="shared" si="406"/>
        <v>0</v>
      </c>
      <c r="AK248" s="35">
        <f t="shared" si="406"/>
        <v>0</v>
      </c>
      <c r="AL248" s="35">
        <f t="shared" si="406"/>
        <v>17612332</v>
      </c>
    </row>
    <row r="249" spans="1:38" ht="25.5">
      <c r="A249" s="18" t="s">
        <v>47</v>
      </c>
      <c r="B249" s="19" t="s">
        <v>48</v>
      </c>
      <c r="C249" s="10" t="s">
        <v>36</v>
      </c>
      <c r="D249" s="83" t="s">
        <v>10</v>
      </c>
      <c r="E249" s="11">
        <f>SUM(E250:E250,E252)</f>
        <v>17612332</v>
      </c>
      <c r="F249" s="11">
        <f>SUM(F250:F250,F252)</f>
        <v>0</v>
      </c>
      <c r="G249" s="11">
        <f>SUM(G250:G250,G252)</f>
        <v>0</v>
      </c>
      <c r="H249" s="11">
        <f>SUM(H250:H250,H252)</f>
        <v>0</v>
      </c>
      <c r="I249" s="11">
        <f>SUM(I250:I250,I252)</f>
        <v>0</v>
      </c>
      <c r="J249" s="11">
        <f aca="true" t="shared" si="407" ref="J249:Q249">SUM(J250:J250,J252)</f>
        <v>0</v>
      </c>
      <c r="K249" s="11">
        <f t="shared" si="407"/>
        <v>0</v>
      </c>
      <c r="L249" s="11">
        <f t="shared" si="407"/>
        <v>0</v>
      </c>
      <c r="M249" s="11">
        <f t="shared" si="407"/>
        <v>0</v>
      </c>
      <c r="N249" s="11">
        <f t="shared" si="407"/>
        <v>0</v>
      </c>
      <c r="O249" s="11">
        <f t="shared" si="407"/>
        <v>0</v>
      </c>
      <c r="P249" s="11">
        <f t="shared" si="407"/>
        <v>0</v>
      </c>
      <c r="Q249" s="11">
        <f t="shared" si="407"/>
        <v>0</v>
      </c>
      <c r="R249" s="11">
        <f>SUM(R250:R250,R252)</f>
        <v>0</v>
      </c>
      <c r="S249" s="11">
        <f>SUM(S250:S250,S252)</f>
        <v>0</v>
      </c>
      <c r="T249" s="11">
        <f>SUM(T250:T250,T252)</f>
        <v>0</v>
      </c>
      <c r="U249" s="11">
        <f>SUM(U250:U250,U252)</f>
        <v>0</v>
      </c>
      <c r="V249" s="11">
        <f>SUM(V250:V250,V252)</f>
        <v>0</v>
      </c>
      <c r="W249" s="11">
        <f aca="true" t="shared" si="408" ref="W249:AC249">SUM(W250:W250,W252)</f>
        <v>0</v>
      </c>
      <c r="X249" s="11">
        <f t="shared" si="408"/>
        <v>0</v>
      </c>
      <c r="Y249" s="11">
        <f t="shared" si="408"/>
        <v>0</v>
      </c>
      <c r="Z249" s="11">
        <f t="shared" si="408"/>
        <v>0</v>
      </c>
      <c r="AA249" s="11">
        <f t="shared" si="408"/>
        <v>0</v>
      </c>
      <c r="AB249" s="11">
        <f t="shared" si="408"/>
        <v>0</v>
      </c>
      <c r="AC249" s="11">
        <f t="shared" si="408"/>
        <v>0</v>
      </c>
      <c r="AD249" s="11">
        <f aca="true" t="shared" si="409" ref="AD249:AL249">SUM(AD250:AD250,AD252)</f>
        <v>0</v>
      </c>
      <c r="AE249" s="11">
        <f t="shared" si="409"/>
        <v>0</v>
      </c>
      <c r="AF249" s="11">
        <f t="shared" si="409"/>
        <v>0</v>
      </c>
      <c r="AG249" s="11">
        <f t="shared" si="409"/>
        <v>0</v>
      </c>
      <c r="AH249" s="11">
        <f>SUM(AH250:AH250,AH252)</f>
        <v>0</v>
      </c>
      <c r="AI249" s="11">
        <f>SUM(AI250:AI250,AI252)</f>
        <v>0</v>
      </c>
      <c r="AJ249" s="11">
        <f>SUM(AJ250:AJ250,AJ252)</f>
        <v>0</v>
      </c>
      <c r="AK249" s="11">
        <f>SUM(AK250:AK250,AK252)</f>
        <v>0</v>
      </c>
      <c r="AL249" s="11">
        <f t="shared" si="409"/>
        <v>17612332</v>
      </c>
    </row>
    <row r="250" spans="1:38" s="9" customFormat="1" ht="12.75">
      <c r="A250" s="28" t="s">
        <v>51</v>
      </c>
      <c r="B250" s="19" t="s">
        <v>52</v>
      </c>
      <c r="C250" s="14" t="s">
        <v>16</v>
      </c>
      <c r="D250" s="83" t="s">
        <v>17</v>
      </c>
      <c r="E250" s="11">
        <f aca="true" t="shared" si="410" ref="E250:AL250">SUM(E251:E251)</f>
        <v>8340683</v>
      </c>
      <c r="F250" s="11">
        <f t="shared" si="410"/>
        <v>0</v>
      </c>
      <c r="G250" s="11">
        <f t="shared" si="410"/>
        <v>0</v>
      </c>
      <c r="H250" s="11">
        <f t="shared" si="410"/>
        <v>0</v>
      </c>
      <c r="I250" s="11">
        <f t="shared" si="410"/>
        <v>0</v>
      </c>
      <c r="J250" s="11">
        <f t="shared" si="410"/>
        <v>0</v>
      </c>
      <c r="K250" s="11">
        <f t="shared" si="410"/>
        <v>0</v>
      </c>
      <c r="L250" s="11">
        <f t="shared" si="410"/>
        <v>0</v>
      </c>
      <c r="M250" s="11">
        <f t="shared" si="410"/>
        <v>0</v>
      </c>
      <c r="N250" s="11">
        <f t="shared" si="410"/>
        <v>0</v>
      </c>
      <c r="O250" s="11">
        <f t="shared" si="410"/>
        <v>0</v>
      </c>
      <c r="P250" s="11">
        <f t="shared" si="410"/>
        <v>0</v>
      </c>
      <c r="Q250" s="11">
        <f t="shared" si="410"/>
        <v>0</v>
      </c>
      <c r="R250" s="11">
        <f t="shared" si="410"/>
        <v>0</v>
      </c>
      <c r="S250" s="11">
        <f t="shared" si="410"/>
        <v>0</v>
      </c>
      <c r="T250" s="11">
        <f t="shared" si="410"/>
        <v>0</v>
      </c>
      <c r="U250" s="11">
        <f t="shared" si="410"/>
        <v>0</v>
      </c>
      <c r="V250" s="11">
        <f t="shared" si="410"/>
        <v>0</v>
      </c>
      <c r="W250" s="11">
        <f t="shared" si="410"/>
        <v>0</v>
      </c>
      <c r="X250" s="11">
        <f t="shared" si="410"/>
        <v>0</v>
      </c>
      <c r="Y250" s="11">
        <f t="shared" si="410"/>
        <v>0</v>
      </c>
      <c r="Z250" s="11">
        <f t="shared" si="410"/>
        <v>0</v>
      </c>
      <c r="AA250" s="11">
        <f t="shared" si="410"/>
        <v>0</v>
      </c>
      <c r="AB250" s="11">
        <f t="shared" si="410"/>
        <v>0</v>
      </c>
      <c r="AC250" s="11">
        <f t="shared" si="410"/>
        <v>0</v>
      </c>
      <c r="AD250" s="11">
        <f t="shared" si="410"/>
        <v>0</v>
      </c>
      <c r="AE250" s="11">
        <f t="shared" si="410"/>
        <v>0</v>
      </c>
      <c r="AF250" s="11">
        <f t="shared" si="410"/>
        <v>0</v>
      </c>
      <c r="AG250" s="11">
        <f t="shared" si="410"/>
        <v>0</v>
      </c>
      <c r="AH250" s="11">
        <f t="shared" si="410"/>
        <v>0</v>
      </c>
      <c r="AI250" s="11">
        <f t="shared" si="410"/>
        <v>0</v>
      </c>
      <c r="AJ250" s="11">
        <f t="shared" si="410"/>
        <v>0</v>
      </c>
      <c r="AK250" s="11">
        <f t="shared" si="410"/>
        <v>0</v>
      </c>
      <c r="AL250" s="11">
        <f t="shared" si="410"/>
        <v>8340683</v>
      </c>
    </row>
    <row r="251" spans="1:38" ht="12.75">
      <c r="A251" s="38">
        <v>3000</v>
      </c>
      <c r="B251" s="21" t="s">
        <v>52</v>
      </c>
      <c r="C251" s="15">
        <v>3000</v>
      </c>
      <c r="D251" s="87" t="s">
        <v>18</v>
      </c>
      <c r="E251" s="13">
        <v>8340683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>
        <f>SUM(E251:AK251)</f>
        <v>8340683</v>
      </c>
    </row>
    <row r="252" spans="1:38" s="9" customFormat="1" ht="12.75">
      <c r="A252" s="28" t="s">
        <v>55</v>
      </c>
      <c r="B252" s="19" t="s">
        <v>56</v>
      </c>
      <c r="C252" s="14" t="s">
        <v>22</v>
      </c>
      <c r="D252" s="83" t="s">
        <v>23</v>
      </c>
      <c r="E252" s="11">
        <f>SUM(E253,E255)</f>
        <v>9271649</v>
      </c>
      <c r="F252" s="11">
        <f>SUM(F253,F255)</f>
        <v>0</v>
      </c>
      <c r="G252" s="11">
        <f>SUM(G253,G255)</f>
        <v>0</v>
      </c>
      <c r="H252" s="11">
        <f>SUM(H253,H255)</f>
        <v>0</v>
      </c>
      <c r="I252" s="11">
        <f>SUM(I253,I255)</f>
        <v>0</v>
      </c>
      <c r="J252" s="11">
        <f aca="true" t="shared" si="411" ref="J252:Q252">SUM(J253,J255)</f>
        <v>0</v>
      </c>
      <c r="K252" s="11">
        <f t="shared" si="411"/>
        <v>0</v>
      </c>
      <c r="L252" s="11">
        <f t="shared" si="411"/>
        <v>0</v>
      </c>
      <c r="M252" s="11">
        <f t="shared" si="411"/>
        <v>0</v>
      </c>
      <c r="N252" s="11">
        <f t="shared" si="411"/>
        <v>0</v>
      </c>
      <c r="O252" s="11">
        <f t="shared" si="411"/>
        <v>0</v>
      </c>
      <c r="P252" s="11">
        <f t="shared" si="411"/>
        <v>0</v>
      </c>
      <c r="Q252" s="11">
        <f t="shared" si="411"/>
        <v>0</v>
      </c>
      <c r="R252" s="11">
        <f>SUM(R253,R255)</f>
        <v>0</v>
      </c>
      <c r="S252" s="11">
        <f>SUM(S253,S255)</f>
        <v>0</v>
      </c>
      <c r="T252" s="11">
        <f>SUM(T253,T255)</f>
        <v>0</v>
      </c>
      <c r="U252" s="11">
        <f>SUM(U253,U255)</f>
        <v>0</v>
      </c>
      <c r="V252" s="11">
        <f>SUM(V253,V255)</f>
        <v>0</v>
      </c>
      <c r="W252" s="11">
        <f aca="true" t="shared" si="412" ref="W252:AC252">SUM(W253,W255)</f>
        <v>0</v>
      </c>
      <c r="X252" s="11">
        <f t="shared" si="412"/>
        <v>0</v>
      </c>
      <c r="Y252" s="11">
        <f t="shared" si="412"/>
        <v>0</v>
      </c>
      <c r="Z252" s="11">
        <f t="shared" si="412"/>
        <v>0</v>
      </c>
      <c r="AA252" s="11">
        <f t="shared" si="412"/>
        <v>0</v>
      </c>
      <c r="AB252" s="11">
        <f t="shared" si="412"/>
        <v>0</v>
      </c>
      <c r="AC252" s="11">
        <f t="shared" si="412"/>
        <v>0</v>
      </c>
      <c r="AD252" s="11">
        <f aca="true" t="shared" si="413" ref="AD252:AL252">SUM(AD253,AD255)</f>
        <v>0</v>
      </c>
      <c r="AE252" s="11">
        <f t="shared" si="413"/>
        <v>0</v>
      </c>
      <c r="AF252" s="11">
        <f t="shared" si="413"/>
        <v>0</v>
      </c>
      <c r="AG252" s="11">
        <f t="shared" si="413"/>
        <v>0</v>
      </c>
      <c r="AH252" s="11">
        <f>SUM(AH253,AH255)</f>
        <v>0</v>
      </c>
      <c r="AI252" s="11">
        <f>SUM(AI253,AI255)</f>
        <v>0</v>
      </c>
      <c r="AJ252" s="11">
        <f>SUM(AJ253,AJ255)</f>
        <v>0</v>
      </c>
      <c r="AK252" s="11">
        <f>SUM(AK253,AK255)</f>
        <v>0</v>
      </c>
      <c r="AL252" s="11">
        <f t="shared" si="413"/>
        <v>9271649</v>
      </c>
    </row>
    <row r="253" spans="1:38" s="9" customFormat="1" ht="12.75">
      <c r="A253" s="38">
        <v>7300</v>
      </c>
      <c r="B253" s="21" t="s">
        <v>56</v>
      </c>
      <c r="C253" s="15">
        <v>7300</v>
      </c>
      <c r="D253" s="88" t="s">
        <v>57</v>
      </c>
      <c r="E253" s="13">
        <f aca="true" t="shared" si="414" ref="E253:AL253">SUM(E254)</f>
        <v>9271649</v>
      </c>
      <c r="F253" s="13">
        <f t="shared" si="414"/>
        <v>0</v>
      </c>
      <c r="G253" s="13">
        <f t="shared" si="414"/>
        <v>0</v>
      </c>
      <c r="H253" s="13">
        <f t="shared" si="414"/>
        <v>0</v>
      </c>
      <c r="I253" s="13">
        <f t="shared" si="414"/>
        <v>0</v>
      </c>
      <c r="J253" s="13">
        <f t="shared" si="414"/>
        <v>0</v>
      </c>
      <c r="K253" s="13">
        <f t="shared" si="414"/>
        <v>0</v>
      </c>
      <c r="L253" s="13">
        <f t="shared" si="414"/>
        <v>0</v>
      </c>
      <c r="M253" s="13">
        <f t="shared" si="414"/>
        <v>0</v>
      </c>
      <c r="N253" s="13">
        <f t="shared" si="414"/>
        <v>0</v>
      </c>
      <c r="O253" s="13">
        <f t="shared" si="414"/>
        <v>0</v>
      </c>
      <c r="P253" s="13">
        <f t="shared" si="414"/>
        <v>0</v>
      </c>
      <c r="Q253" s="13">
        <f t="shared" si="414"/>
        <v>0</v>
      </c>
      <c r="R253" s="13">
        <f t="shared" si="414"/>
        <v>0</v>
      </c>
      <c r="S253" s="13">
        <f t="shared" si="414"/>
        <v>0</v>
      </c>
      <c r="T253" s="13">
        <f t="shared" si="414"/>
        <v>0</v>
      </c>
      <c r="U253" s="13">
        <f t="shared" si="414"/>
        <v>0</v>
      </c>
      <c r="V253" s="13">
        <f t="shared" si="414"/>
        <v>0</v>
      </c>
      <c r="W253" s="13">
        <f t="shared" si="414"/>
        <v>0</v>
      </c>
      <c r="X253" s="13">
        <f t="shared" si="414"/>
        <v>0</v>
      </c>
      <c r="Y253" s="13">
        <f t="shared" si="414"/>
        <v>0</v>
      </c>
      <c r="Z253" s="13">
        <f t="shared" si="414"/>
        <v>0</v>
      </c>
      <c r="AA253" s="13">
        <f t="shared" si="414"/>
        <v>0</v>
      </c>
      <c r="AB253" s="13">
        <f t="shared" si="414"/>
        <v>0</v>
      </c>
      <c r="AC253" s="13">
        <f t="shared" si="414"/>
        <v>0</v>
      </c>
      <c r="AD253" s="13">
        <f t="shared" si="414"/>
        <v>0</v>
      </c>
      <c r="AE253" s="13">
        <f t="shared" si="414"/>
        <v>0</v>
      </c>
      <c r="AF253" s="13">
        <f t="shared" si="414"/>
        <v>0</v>
      </c>
      <c r="AG253" s="13">
        <f t="shared" si="414"/>
        <v>0</v>
      </c>
      <c r="AH253" s="13">
        <f t="shared" si="414"/>
        <v>0</v>
      </c>
      <c r="AI253" s="13">
        <f t="shared" si="414"/>
        <v>0</v>
      </c>
      <c r="AJ253" s="13">
        <f t="shared" si="414"/>
        <v>0</v>
      </c>
      <c r="AK253" s="13">
        <f t="shared" si="414"/>
        <v>0</v>
      </c>
      <c r="AL253" s="13">
        <f t="shared" si="414"/>
        <v>9271649</v>
      </c>
    </row>
    <row r="254" spans="1:38" s="9" customFormat="1" ht="12.75">
      <c r="A254" s="21">
        <v>7310</v>
      </c>
      <c r="B254" s="21" t="s">
        <v>56</v>
      </c>
      <c r="C254" s="27">
        <v>7310</v>
      </c>
      <c r="D254" s="88" t="s">
        <v>58</v>
      </c>
      <c r="E254" s="13">
        <v>9271649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>
        <f>SUM(E254:AK254)</f>
        <v>9271649</v>
      </c>
    </row>
    <row r="255" spans="1:38" ht="12.75">
      <c r="A255" s="38">
        <v>7400</v>
      </c>
      <c r="B255" s="21" t="s">
        <v>56</v>
      </c>
      <c r="C255" s="15">
        <v>7400</v>
      </c>
      <c r="D255" s="88" t="s">
        <v>59</v>
      </c>
      <c r="E255" s="13">
        <f aca="true" t="shared" si="415" ref="E255:AL255">SUM(E256)</f>
        <v>0</v>
      </c>
      <c r="F255" s="13">
        <f t="shared" si="415"/>
        <v>0</v>
      </c>
      <c r="G255" s="13">
        <f t="shared" si="415"/>
        <v>0</v>
      </c>
      <c r="H255" s="13">
        <f t="shared" si="415"/>
        <v>0</v>
      </c>
      <c r="I255" s="13">
        <f t="shared" si="415"/>
        <v>0</v>
      </c>
      <c r="J255" s="13">
        <f t="shared" si="415"/>
        <v>0</v>
      </c>
      <c r="K255" s="13">
        <f t="shared" si="415"/>
        <v>0</v>
      </c>
      <c r="L255" s="13">
        <f t="shared" si="415"/>
        <v>0</v>
      </c>
      <c r="M255" s="13">
        <f t="shared" si="415"/>
        <v>0</v>
      </c>
      <c r="N255" s="13">
        <f t="shared" si="415"/>
        <v>0</v>
      </c>
      <c r="O255" s="13">
        <f t="shared" si="415"/>
        <v>0</v>
      </c>
      <c r="P255" s="13">
        <f t="shared" si="415"/>
        <v>0</v>
      </c>
      <c r="Q255" s="13">
        <f t="shared" si="415"/>
        <v>0</v>
      </c>
      <c r="R255" s="13">
        <f t="shared" si="415"/>
        <v>0</v>
      </c>
      <c r="S255" s="13">
        <f t="shared" si="415"/>
        <v>0</v>
      </c>
      <c r="T255" s="13">
        <f t="shared" si="415"/>
        <v>0</v>
      </c>
      <c r="U255" s="13">
        <f t="shared" si="415"/>
        <v>0</v>
      </c>
      <c r="V255" s="13">
        <f t="shared" si="415"/>
        <v>0</v>
      </c>
      <c r="W255" s="13">
        <f t="shared" si="415"/>
        <v>0</v>
      </c>
      <c r="X255" s="13">
        <f t="shared" si="415"/>
        <v>0</v>
      </c>
      <c r="Y255" s="13">
        <f t="shared" si="415"/>
        <v>0</v>
      </c>
      <c r="Z255" s="13">
        <f t="shared" si="415"/>
        <v>0</v>
      </c>
      <c r="AA255" s="13">
        <f t="shared" si="415"/>
        <v>0</v>
      </c>
      <c r="AB255" s="13">
        <f t="shared" si="415"/>
        <v>0</v>
      </c>
      <c r="AC255" s="13">
        <f t="shared" si="415"/>
        <v>0</v>
      </c>
      <c r="AD255" s="13">
        <f t="shared" si="415"/>
        <v>0</v>
      </c>
      <c r="AE255" s="13">
        <f t="shared" si="415"/>
        <v>0</v>
      </c>
      <c r="AF255" s="13">
        <f t="shared" si="415"/>
        <v>0</v>
      </c>
      <c r="AG255" s="13">
        <f t="shared" si="415"/>
        <v>0</v>
      </c>
      <c r="AH255" s="13">
        <f t="shared" si="415"/>
        <v>0</v>
      </c>
      <c r="AI255" s="13">
        <f t="shared" si="415"/>
        <v>0</v>
      </c>
      <c r="AJ255" s="13">
        <f t="shared" si="415"/>
        <v>0</v>
      </c>
      <c r="AK255" s="13">
        <f t="shared" si="415"/>
        <v>0</v>
      </c>
      <c r="AL255" s="13">
        <f t="shared" si="415"/>
        <v>0</v>
      </c>
    </row>
    <row r="256" spans="1:38" s="9" customFormat="1" ht="25.5">
      <c r="A256" s="21">
        <v>7470</v>
      </c>
      <c r="B256" s="21" t="s">
        <v>56</v>
      </c>
      <c r="C256" s="27">
        <v>7470</v>
      </c>
      <c r="D256" s="88" t="s">
        <v>60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>
        <f>SUM(E256:AK256)</f>
        <v>0</v>
      </c>
    </row>
    <row r="257" spans="1:38" ht="25.5">
      <c r="A257" s="41" t="s">
        <v>68</v>
      </c>
      <c r="B257" s="42"/>
      <c r="C257" s="10" t="s">
        <v>128</v>
      </c>
      <c r="D257" s="90" t="s">
        <v>29</v>
      </c>
      <c r="E257" s="43">
        <f>+SUM(E245-E248)</f>
        <v>0</v>
      </c>
      <c r="F257" s="43">
        <f>+SUM(F245-F248)</f>
        <v>0</v>
      </c>
      <c r="G257" s="43">
        <f>+SUM(G245-G248)</f>
        <v>0</v>
      </c>
      <c r="H257" s="43">
        <f>+SUM(H245-H248)</f>
        <v>0</v>
      </c>
      <c r="I257" s="43">
        <f aca="true" t="shared" si="416" ref="I257:N257">+SUM(I245-I248)</f>
        <v>0</v>
      </c>
      <c r="J257" s="43">
        <f t="shared" si="416"/>
        <v>0</v>
      </c>
      <c r="K257" s="43">
        <f t="shared" si="416"/>
        <v>0</v>
      </c>
      <c r="L257" s="43">
        <f t="shared" si="416"/>
        <v>0</v>
      </c>
      <c r="M257" s="43">
        <f t="shared" si="416"/>
        <v>0</v>
      </c>
      <c r="N257" s="43">
        <f t="shared" si="416"/>
        <v>0</v>
      </c>
      <c r="O257" s="43">
        <f>+SUM(O245-O248)</f>
        <v>0</v>
      </c>
      <c r="P257" s="43">
        <f>+SUM(P245-P248)</f>
        <v>0</v>
      </c>
      <c r="Q257" s="43">
        <f>+SUM(Q245-Q248)</f>
        <v>0</v>
      </c>
      <c r="R257" s="43">
        <f>+SUM(R245-R248)</f>
        <v>0</v>
      </c>
      <c r="S257" s="43">
        <f>+SUM(S245-S248)</f>
        <v>0</v>
      </c>
      <c r="T257" s="43">
        <f aca="true" t="shared" si="417" ref="T257:Y257">+SUM(T245-T248)</f>
        <v>0</v>
      </c>
      <c r="U257" s="43">
        <f t="shared" si="417"/>
        <v>0</v>
      </c>
      <c r="V257" s="43">
        <f t="shared" si="417"/>
        <v>0</v>
      </c>
      <c r="W257" s="43">
        <f t="shared" si="417"/>
        <v>0</v>
      </c>
      <c r="X257" s="43">
        <f t="shared" si="417"/>
        <v>0</v>
      </c>
      <c r="Y257" s="43">
        <f t="shared" si="417"/>
        <v>0</v>
      </c>
      <c r="Z257" s="43">
        <f>+SUM(Z245-Z248)</f>
        <v>0</v>
      </c>
      <c r="AA257" s="43">
        <f>+SUM(AA245-AA248)</f>
        <v>0</v>
      </c>
      <c r="AB257" s="43">
        <f>+SUM(AB245-AB248)</f>
        <v>0</v>
      </c>
      <c r="AC257" s="43">
        <f>+SUM(AC245-AC248)</f>
        <v>0</v>
      </c>
      <c r="AD257" s="43">
        <f aca="true" t="shared" si="418" ref="AD257:AK257">+SUM(AD245-AD248)</f>
        <v>0</v>
      </c>
      <c r="AE257" s="43">
        <f t="shared" si="418"/>
        <v>0</v>
      </c>
      <c r="AF257" s="43">
        <f t="shared" si="418"/>
        <v>0</v>
      </c>
      <c r="AG257" s="43">
        <f t="shared" si="418"/>
        <v>0</v>
      </c>
      <c r="AH257" s="43">
        <f t="shared" si="418"/>
        <v>0</v>
      </c>
      <c r="AI257" s="43">
        <f t="shared" si="418"/>
        <v>0</v>
      </c>
      <c r="AJ257" s="43">
        <f>+SUM(AJ245-AJ248)</f>
        <v>0</v>
      </c>
      <c r="AK257" s="43">
        <f t="shared" si="418"/>
        <v>0</v>
      </c>
      <c r="AL257" s="43">
        <f>+SUM(AL245-AL248)</f>
        <v>0</v>
      </c>
    </row>
    <row r="258" spans="1:38" ht="25.5">
      <c r="A258" s="46"/>
      <c r="B258" s="46"/>
      <c r="C258" s="47"/>
      <c r="D258" s="48" t="s">
        <v>132</v>
      </c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</row>
    <row r="259" spans="1:38" ht="12.75">
      <c r="A259" s="33" t="s">
        <v>38</v>
      </c>
      <c r="B259" s="34"/>
      <c r="C259" s="8" t="s">
        <v>1</v>
      </c>
      <c r="D259" s="82" t="s">
        <v>2</v>
      </c>
      <c r="E259" s="35">
        <f aca="true" t="shared" si="419" ref="E259:AL259">SUM(E260)</f>
        <v>215000</v>
      </c>
      <c r="F259" s="35">
        <f t="shared" si="419"/>
        <v>0</v>
      </c>
      <c r="G259" s="35">
        <f t="shared" si="419"/>
        <v>0</v>
      </c>
      <c r="H259" s="35">
        <f t="shared" si="419"/>
        <v>0</v>
      </c>
      <c r="I259" s="35">
        <f t="shared" si="419"/>
        <v>0</v>
      </c>
      <c r="J259" s="35">
        <f t="shared" si="419"/>
        <v>0</v>
      </c>
      <c r="K259" s="35">
        <f t="shared" si="419"/>
        <v>0</v>
      </c>
      <c r="L259" s="35">
        <f t="shared" si="419"/>
        <v>0</v>
      </c>
      <c r="M259" s="35">
        <f t="shared" si="419"/>
        <v>0</v>
      </c>
      <c r="N259" s="35">
        <f t="shared" si="419"/>
        <v>0</v>
      </c>
      <c r="O259" s="35">
        <f t="shared" si="419"/>
        <v>0</v>
      </c>
      <c r="P259" s="35">
        <f t="shared" si="419"/>
        <v>0</v>
      </c>
      <c r="Q259" s="35">
        <f t="shared" si="419"/>
        <v>0</v>
      </c>
      <c r="R259" s="35">
        <f t="shared" si="419"/>
        <v>0</v>
      </c>
      <c r="S259" s="35">
        <f t="shared" si="419"/>
        <v>0</v>
      </c>
      <c r="T259" s="35">
        <f t="shared" si="419"/>
        <v>0</v>
      </c>
      <c r="U259" s="35">
        <f t="shared" si="419"/>
        <v>0</v>
      </c>
      <c r="V259" s="35">
        <f t="shared" si="419"/>
        <v>0</v>
      </c>
      <c r="W259" s="35">
        <f t="shared" si="419"/>
        <v>0</v>
      </c>
      <c r="X259" s="35">
        <f t="shared" si="419"/>
        <v>0</v>
      </c>
      <c r="Y259" s="35">
        <f t="shared" si="419"/>
        <v>0</v>
      </c>
      <c r="Z259" s="35">
        <f t="shared" si="419"/>
        <v>0</v>
      </c>
      <c r="AA259" s="35">
        <f t="shared" si="419"/>
        <v>0</v>
      </c>
      <c r="AB259" s="35">
        <f t="shared" si="419"/>
        <v>0</v>
      </c>
      <c r="AC259" s="35">
        <f t="shared" si="419"/>
        <v>0</v>
      </c>
      <c r="AD259" s="35">
        <f t="shared" si="419"/>
        <v>0</v>
      </c>
      <c r="AE259" s="35">
        <f t="shared" si="419"/>
        <v>0</v>
      </c>
      <c r="AF259" s="35">
        <f t="shared" si="419"/>
        <v>0</v>
      </c>
      <c r="AG259" s="35">
        <f t="shared" si="419"/>
        <v>0</v>
      </c>
      <c r="AH259" s="35">
        <f t="shared" si="419"/>
        <v>0</v>
      </c>
      <c r="AI259" s="35">
        <f t="shared" si="419"/>
        <v>0</v>
      </c>
      <c r="AJ259" s="35">
        <f t="shared" si="419"/>
        <v>0</v>
      </c>
      <c r="AK259" s="35">
        <f t="shared" si="419"/>
        <v>0</v>
      </c>
      <c r="AL259" s="35">
        <f t="shared" si="419"/>
        <v>215000</v>
      </c>
    </row>
    <row r="260" spans="1:38" ht="12.75">
      <c r="A260" s="18" t="s">
        <v>44</v>
      </c>
      <c r="B260" s="19" t="s">
        <v>45</v>
      </c>
      <c r="C260" s="36">
        <v>21700</v>
      </c>
      <c r="D260" s="83" t="s">
        <v>0</v>
      </c>
      <c r="E260" s="11">
        <f aca="true" t="shared" si="420" ref="E260:AL260">SUM(E261:E261)</f>
        <v>215000</v>
      </c>
      <c r="F260" s="11">
        <f t="shared" si="420"/>
        <v>0</v>
      </c>
      <c r="G260" s="11">
        <f t="shared" si="420"/>
        <v>0</v>
      </c>
      <c r="H260" s="11">
        <f t="shared" si="420"/>
        <v>0</v>
      </c>
      <c r="I260" s="11">
        <f t="shared" si="420"/>
        <v>0</v>
      </c>
      <c r="J260" s="11">
        <f t="shared" si="420"/>
        <v>0</v>
      </c>
      <c r="K260" s="11">
        <f t="shared" si="420"/>
        <v>0</v>
      </c>
      <c r="L260" s="11">
        <f t="shared" si="420"/>
        <v>0</v>
      </c>
      <c r="M260" s="11">
        <f t="shared" si="420"/>
        <v>0</v>
      </c>
      <c r="N260" s="11">
        <f t="shared" si="420"/>
        <v>0</v>
      </c>
      <c r="O260" s="11">
        <f t="shared" si="420"/>
        <v>0</v>
      </c>
      <c r="P260" s="11">
        <f t="shared" si="420"/>
        <v>0</v>
      </c>
      <c r="Q260" s="11">
        <f t="shared" si="420"/>
        <v>0</v>
      </c>
      <c r="R260" s="11">
        <f t="shared" si="420"/>
        <v>0</v>
      </c>
      <c r="S260" s="11">
        <f t="shared" si="420"/>
        <v>0</v>
      </c>
      <c r="T260" s="11">
        <f t="shared" si="420"/>
        <v>0</v>
      </c>
      <c r="U260" s="11">
        <f t="shared" si="420"/>
        <v>0</v>
      </c>
      <c r="V260" s="11">
        <f t="shared" si="420"/>
        <v>0</v>
      </c>
      <c r="W260" s="11">
        <f t="shared" si="420"/>
        <v>0</v>
      </c>
      <c r="X260" s="11">
        <f t="shared" si="420"/>
        <v>0</v>
      </c>
      <c r="Y260" s="11">
        <f t="shared" si="420"/>
        <v>0</v>
      </c>
      <c r="Z260" s="11">
        <f t="shared" si="420"/>
        <v>0</v>
      </c>
      <c r="AA260" s="11">
        <f t="shared" si="420"/>
        <v>0</v>
      </c>
      <c r="AB260" s="11">
        <f t="shared" si="420"/>
        <v>0</v>
      </c>
      <c r="AC260" s="11">
        <f t="shared" si="420"/>
        <v>0</v>
      </c>
      <c r="AD260" s="11">
        <f t="shared" si="420"/>
        <v>0</v>
      </c>
      <c r="AE260" s="11">
        <f t="shared" si="420"/>
        <v>0</v>
      </c>
      <c r="AF260" s="11">
        <f t="shared" si="420"/>
        <v>0</v>
      </c>
      <c r="AG260" s="11">
        <f t="shared" si="420"/>
        <v>0</v>
      </c>
      <c r="AH260" s="11">
        <f t="shared" si="420"/>
        <v>0</v>
      </c>
      <c r="AI260" s="11">
        <f t="shared" si="420"/>
        <v>0</v>
      </c>
      <c r="AJ260" s="11">
        <f t="shared" si="420"/>
        <v>0</v>
      </c>
      <c r="AK260" s="11">
        <f t="shared" si="420"/>
        <v>0</v>
      </c>
      <c r="AL260" s="11">
        <f t="shared" si="420"/>
        <v>215000</v>
      </c>
    </row>
    <row r="261" spans="1:38" s="9" customFormat="1" ht="12.75">
      <c r="A261" s="20">
        <v>21710</v>
      </c>
      <c r="B261" s="21" t="s">
        <v>45</v>
      </c>
      <c r="C261" s="37">
        <v>21710</v>
      </c>
      <c r="D261" s="87" t="s">
        <v>6</v>
      </c>
      <c r="E261" s="13">
        <v>215000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>
        <f>SUM(E261:AK261)</f>
        <v>215000</v>
      </c>
    </row>
    <row r="262" spans="1:38" ht="12.75">
      <c r="A262" s="33" t="s">
        <v>46</v>
      </c>
      <c r="B262" s="34"/>
      <c r="C262" s="8" t="s">
        <v>8</v>
      </c>
      <c r="D262" s="82" t="s">
        <v>9</v>
      </c>
      <c r="E262" s="35">
        <f aca="true" t="shared" si="421" ref="E262:AL262">SUM(E263)</f>
        <v>215000</v>
      </c>
      <c r="F262" s="35">
        <f t="shared" si="421"/>
        <v>0</v>
      </c>
      <c r="G262" s="35">
        <f t="shared" si="421"/>
        <v>0</v>
      </c>
      <c r="H262" s="35">
        <f t="shared" si="421"/>
        <v>0</v>
      </c>
      <c r="I262" s="35">
        <f t="shared" si="421"/>
        <v>0</v>
      </c>
      <c r="J262" s="35">
        <f t="shared" si="421"/>
        <v>0</v>
      </c>
      <c r="K262" s="35">
        <f t="shared" si="421"/>
        <v>0</v>
      </c>
      <c r="L262" s="35">
        <f t="shared" si="421"/>
        <v>0</v>
      </c>
      <c r="M262" s="35">
        <f t="shared" si="421"/>
        <v>0</v>
      </c>
      <c r="N262" s="35">
        <f t="shared" si="421"/>
        <v>0</v>
      </c>
      <c r="O262" s="35">
        <f t="shared" si="421"/>
        <v>0</v>
      </c>
      <c r="P262" s="35">
        <f t="shared" si="421"/>
        <v>0</v>
      </c>
      <c r="Q262" s="35">
        <f t="shared" si="421"/>
        <v>0</v>
      </c>
      <c r="R262" s="35">
        <f t="shared" si="421"/>
        <v>0</v>
      </c>
      <c r="S262" s="35">
        <f t="shared" si="421"/>
        <v>0</v>
      </c>
      <c r="T262" s="35">
        <f t="shared" si="421"/>
        <v>0</v>
      </c>
      <c r="U262" s="35">
        <f t="shared" si="421"/>
        <v>0</v>
      </c>
      <c r="V262" s="35">
        <f t="shared" si="421"/>
        <v>0</v>
      </c>
      <c r="W262" s="35">
        <f t="shared" si="421"/>
        <v>0</v>
      </c>
      <c r="X262" s="35">
        <f t="shared" si="421"/>
        <v>0</v>
      </c>
      <c r="Y262" s="35">
        <f t="shared" si="421"/>
        <v>0</v>
      </c>
      <c r="Z262" s="35">
        <f t="shared" si="421"/>
        <v>0</v>
      </c>
      <c r="AA262" s="35">
        <f t="shared" si="421"/>
        <v>0</v>
      </c>
      <c r="AB262" s="35">
        <f t="shared" si="421"/>
        <v>0</v>
      </c>
      <c r="AC262" s="35">
        <f t="shared" si="421"/>
        <v>0</v>
      </c>
      <c r="AD262" s="35">
        <f t="shared" si="421"/>
        <v>0</v>
      </c>
      <c r="AE262" s="35">
        <f t="shared" si="421"/>
        <v>0</v>
      </c>
      <c r="AF262" s="35">
        <f t="shared" si="421"/>
        <v>0</v>
      </c>
      <c r="AG262" s="35">
        <f t="shared" si="421"/>
        <v>0</v>
      </c>
      <c r="AH262" s="35">
        <f t="shared" si="421"/>
        <v>0</v>
      </c>
      <c r="AI262" s="35">
        <f t="shared" si="421"/>
        <v>0</v>
      </c>
      <c r="AJ262" s="35">
        <f t="shared" si="421"/>
        <v>0</v>
      </c>
      <c r="AK262" s="35">
        <f t="shared" si="421"/>
        <v>0</v>
      </c>
      <c r="AL262" s="35">
        <f t="shared" si="421"/>
        <v>215000</v>
      </c>
    </row>
    <row r="263" spans="1:38" ht="25.5">
      <c r="A263" s="18" t="s">
        <v>47</v>
      </c>
      <c r="B263" s="19" t="s">
        <v>48</v>
      </c>
      <c r="C263" s="10" t="s">
        <v>36</v>
      </c>
      <c r="D263" s="83" t="s">
        <v>10</v>
      </c>
      <c r="E263" s="11">
        <f>SUM(E264:E264,E266)</f>
        <v>215000</v>
      </c>
      <c r="F263" s="11">
        <f>SUM(F264:F264,F266)</f>
        <v>0</v>
      </c>
      <c r="G263" s="11">
        <f>SUM(G264:G264,G266)</f>
        <v>0</v>
      </c>
      <c r="H263" s="11">
        <f>SUM(H264:H264,H266)</f>
        <v>0</v>
      </c>
      <c r="I263" s="11">
        <f>SUM(I264:I264,I266)</f>
        <v>0</v>
      </c>
      <c r="J263" s="11">
        <f aca="true" t="shared" si="422" ref="J263:Q263">SUM(J264:J264,J266)</f>
        <v>0</v>
      </c>
      <c r="K263" s="11">
        <f t="shared" si="422"/>
        <v>0</v>
      </c>
      <c r="L263" s="11">
        <f t="shared" si="422"/>
        <v>0</v>
      </c>
      <c r="M263" s="11">
        <f t="shared" si="422"/>
        <v>0</v>
      </c>
      <c r="N263" s="11">
        <f t="shared" si="422"/>
        <v>0</v>
      </c>
      <c r="O263" s="11">
        <f t="shared" si="422"/>
        <v>0</v>
      </c>
      <c r="P263" s="11">
        <f t="shared" si="422"/>
        <v>0</v>
      </c>
      <c r="Q263" s="11">
        <f t="shared" si="422"/>
        <v>0</v>
      </c>
      <c r="R263" s="11">
        <f>SUM(R264:R264,R266)</f>
        <v>0</v>
      </c>
      <c r="S263" s="11">
        <f>SUM(S264:S264,S266)</f>
        <v>0</v>
      </c>
      <c r="T263" s="11">
        <f>SUM(T264:T264,T266)</f>
        <v>0</v>
      </c>
      <c r="U263" s="11">
        <f>SUM(U264:U264,U266)</f>
        <v>0</v>
      </c>
      <c r="V263" s="11">
        <f>SUM(V264:V264,V266)</f>
        <v>0</v>
      </c>
      <c r="W263" s="11">
        <f aca="true" t="shared" si="423" ref="W263:AC263">SUM(W264:W264,W266)</f>
        <v>0</v>
      </c>
      <c r="X263" s="11">
        <f t="shared" si="423"/>
        <v>0</v>
      </c>
      <c r="Y263" s="11">
        <f t="shared" si="423"/>
        <v>0</v>
      </c>
      <c r="Z263" s="11">
        <f t="shared" si="423"/>
        <v>0</v>
      </c>
      <c r="AA263" s="11">
        <f t="shared" si="423"/>
        <v>0</v>
      </c>
      <c r="AB263" s="11">
        <f t="shared" si="423"/>
        <v>0</v>
      </c>
      <c r="AC263" s="11">
        <f t="shared" si="423"/>
        <v>0</v>
      </c>
      <c r="AD263" s="11">
        <f aca="true" t="shared" si="424" ref="AD263:AL263">SUM(AD264:AD264,AD266)</f>
        <v>0</v>
      </c>
      <c r="AE263" s="11">
        <f t="shared" si="424"/>
        <v>0</v>
      </c>
      <c r="AF263" s="11">
        <f t="shared" si="424"/>
        <v>0</v>
      </c>
      <c r="AG263" s="11">
        <f t="shared" si="424"/>
        <v>0</v>
      </c>
      <c r="AH263" s="11">
        <f>SUM(AH264:AH264,AH266)</f>
        <v>0</v>
      </c>
      <c r="AI263" s="11">
        <f>SUM(AI264:AI264,AI266)</f>
        <v>0</v>
      </c>
      <c r="AJ263" s="11">
        <f>SUM(AJ264:AJ264,AJ266)</f>
        <v>0</v>
      </c>
      <c r="AK263" s="11">
        <f>SUM(AK264:AK264,AK266)</f>
        <v>0</v>
      </c>
      <c r="AL263" s="11">
        <f t="shared" si="424"/>
        <v>215000</v>
      </c>
    </row>
    <row r="264" spans="1:38" s="9" customFormat="1" ht="12.75">
      <c r="A264" s="28" t="s">
        <v>51</v>
      </c>
      <c r="B264" s="19" t="s">
        <v>52</v>
      </c>
      <c r="C264" s="14" t="s">
        <v>16</v>
      </c>
      <c r="D264" s="83" t="s">
        <v>17</v>
      </c>
      <c r="E264" s="11">
        <f aca="true" t="shared" si="425" ref="E264:AL264">SUM(E265:E265)</f>
        <v>0</v>
      </c>
      <c r="F264" s="11">
        <f t="shared" si="425"/>
        <v>0</v>
      </c>
      <c r="G264" s="11">
        <f t="shared" si="425"/>
        <v>0</v>
      </c>
      <c r="H264" s="11">
        <f t="shared" si="425"/>
        <v>0</v>
      </c>
      <c r="I264" s="11">
        <f t="shared" si="425"/>
        <v>0</v>
      </c>
      <c r="J264" s="11">
        <f t="shared" si="425"/>
        <v>0</v>
      </c>
      <c r="K264" s="11">
        <f t="shared" si="425"/>
        <v>0</v>
      </c>
      <c r="L264" s="11">
        <f t="shared" si="425"/>
        <v>0</v>
      </c>
      <c r="M264" s="11">
        <f t="shared" si="425"/>
        <v>0</v>
      </c>
      <c r="N264" s="11">
        <f t="shared" si="425"/>
        <v>0</v>
      </c>
      <c r="O264" s="11">
        <f t="shared" si="425"/>
        <v>0</v>
      </c>
      <c r="P264" s="11">
        <f t="shared" si="425"/>
        <v>0</v>
      </c>
      <c r="Q264" s="11">
        <f t="shared" si="425"/>
        <v>0</v>
      </c>
      <c r="R264" s="11">
        <f t="shared" si="425"/>
        <v>0</v>
      </c>
      <c r="S264" s="11">
        <f t="shared" si="425"/>
        <v>0</v>
      </c>
      <c r="T264" s="11">
        <f t="shared" si="425"/>
        <v>0</v>
      </c>
      <c r="U264" s="11">
        <f t="shared" si="425"/>
        <v>0</v>
      </c>
      <c r="V264" s="11">
        <f t="shared" si="425"/>
        <v>0</v>
      </c>
      <c r="W264" s="11">
        <f t="shared" si="425"/>
        <v>0</v>
      </c>
      <c r="X264" s="11">
        <f t="shared" si="425"/>
        <v>0</v>
      </c>
      <c r="Y264" s="11">
        <f t="shared" si="425"/>
        <v>0</v>
      </c>
      <c r="Z264" s="11">
        <f t="shared" si="425"/>
        <v>0</v>
      </c>
      <c r="AA264" s="11">
        <f t="shared" si="425"/>
        <v>0</v>
      </c>
      <c r="AB264" s="11">
        <f t="shared" si="425"/>
        <v>0</v>
      </c>
      <c r="AC264" s="11">
        <f t="shared" si="425"/>
        <v>0</v>
      </c>
      <c r="AD264" s="11">
        <f t="shared" si="425"/>
        <v>0</v>
      </c>
      <c r="AE264" s="11">
        <f t="shared" si="425"/>
        <v>0</v>
      </c>
      <c r="AF264" s="11">
        <f t="shared" si="425"/>
        <v>0</v>
      </c>
      <c r="AG264" s="11">
        <f t="shared" si="425"/>
        <v>0</v>
      </c>
      <c r="AH264" s="11">
        <f t="shared" si="425"/>
        <v>0</v>
      </c>
      <c r="AI264" s="11">
        <f t="shared" si="425"/>
        <v>0</v>
      </c>
      <c r="AJ264" s="11">
        <f t="shared" si="425"/>
        <v>0</v>
      </c>
      <c r="AK264" s="11">
        <f t="shared" si="425"/>
        <v>0</v>
      </c>
      <c r="AL264" s="11">
        <f t="shared" si="425"/>
        <v>0</v>
      </c>
    </row>
    <row r="265" spans="1:38" ht="12.75">
      <c r="A265" s="38">
        <v>3000</v>
      </c>
      <c r="B265" s="21" t="s">
        <v>52</v>
      </c>
      <c r="C265" s="15">
        <v>3000</v>
      </c>
      <c r="D265" s="87" t="s">
        <v>18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>
        <f>SUM(E265:AK265)</f>
        <v>0</v>
      </c>
    </row>
    <row r="266" spans="1:38" s="9" customFormat="1" ht="12.75">
      <c r="A266" s="28" t="s">
        <v>55</v>
      </c>
      <c r="B266" s="19" t="s">
        <v>56</v>
      </c>
      <c r="C266" s="14" t="s">
        <v>22</v>
      </c>
      <c r="D266" s="83" t="s">
        <v>23</v>
      </c>
      <c r="E266" s="11">
        <f>SUM(E267,E269)</f>
        <v>215000</v>
      </c>
      <c r="F266" s="11">
        <f>SUM(F267,F269)</f>
        <v>0</v>
      </c>
      <c r="G266" s="11">
        <f>SUM(G267,G269)</f>
        <v>0</v>
      </c>
      <c r="H266" s="11">
        <f>SUM(H267,H269)</f>
        <v>0</v>
      </c>
      <c r="I266" s="11">
        <f>SUM(I267,I269)</f>
        <v>0</v>
      </c>
      <c r="J266" s="11">
        <f aca="true" t="shared" si="426" ref="J266:Q266">SUM(J267,J269)</f>
        <v>0</v>
      </c>
      <c r="K266" s="11">
        <f t="shared" si="426"/>
        <v>0</v>
      </c>
      <c r="L266" s="11">
        <f t="shared" si="426"/>
        <v>0</v>
      </c>
      <c r="M266" s="11">
        <f t="shared" si="426"/>
        <v>0</v>
      </c>
      <c r="N266" s="11">
        <f t="shared" si="426"/>
        <v>0</v>
      </c>
      <c r="O266" s="11">
        <f t="shared" si="426"/>
        <v>0</v>
      </c>
      <c r="P266" s="11">
        <f t="shared" si="426"/>
        <v>0</v>
      </c>
      <c r="Q266" s="11">
        <f t="shared" si="426"/>
        <v>0</v>
      </c>
      <c r="R266" s="11">
        <f>SUM(R267,R269)</f>
        <v>0</v>
      </c>
      <c r="S266" s="11">
        <f>SUM(S267,S269)</f>
        <v>0</v>
      </c>
      <c r="T266" s="11">
        <f>SUM(T267,T269)</f>
        <v>0</v>
      </c>
      <c r="U266" s="11">
        <f>SUM(U267,U269)</f>
        <v>0</v>
      </c>
      <c r="V266" s="11">
        <f>SUM(V267,V269)</f>
        <v>0</v>
      </c>
      <c r="W266" s="11">
        <f aca="true" t="shared" si="427" ref="W266:AC266">SUM(W267,W269)</f>
        <v>0</v>
      </c>
      <c r="X266" s="11">
        <f t="shared" si="427"/>
        <v>0</v>
      </c>
      <c r="Y266" s="11">
        <f t="shared" si="427"/>
        <v>0</v>
      </c>
      <c r="Z266" s="11">
        <f t="shared" si="427"/>
        <v>0</v>
      </c>
      <c r="AA266" s="11">
        <f t="shared" si="427"/>
        <v>0</v>
      </c>
      <c r="AB266" s="11">
        <f t="shared" si="427"/>
        <v>0</v>
      </c>
      <c r="AC266" s="11">
        <f t="shared" si="427"/>
        <v>0</v>
      </c>
      <c r="AD266" s="11">
        <f aca="true" t="shared" si="428" ref="AD266:AL266">SUM(AD267,AD269)</f>
        <v>0</v>
      </c>
      <c r="AE266" s="11">
        <f t="shared" si="428"/>
        <v>0</v>
      </c>
      <c r="AF266" s="11">
        <f t="shared" si="428"/>
        <v>0</v>
      </c>
      <c r="AG266" s="11">
        <f t="shared" si="428"/>
        <v>0</v>
      </c>
      <c r="AH266" s="11">
        <f>SUM(AH267,AH269)</f>
        <v>0</v>
      </c>
      <c r="AI266" s="11">
        <f>SUM(AI267,AI269)</f>
        <v>0</v>
      </c>
      <c r="AJ266" s="11">
        <f>SUM(AJ267,AJ269)</f>
        <v>0</v>
      </c>
      <c r="AK266" s="11">
        <f>SUM(AK267,AK269)</f>
        <v>0</v>
      </c>
      <c r="AL266" s="11">
        <f t="shared" si="428"/>
        <v>215000</v>
      </c>
    </row>
    <row r="267" spans="1:38" s="9" customFormat="1" ht="12.75">
      <c r="A267" s="38">
        <v>7300</v>
      </c>
      <c r="B267" s="21" t="s">
        <v>56</v>
      </c>
      <c r="C267" s="15">
        <v>7300</v>
      </c>
      <c r="D267" s="88" t="s">
        <v>57</v>
      </c>
      <c r="E267" s="13">
        <f aca="true" t="shared" si="429" ref="E267:AL267">SUM(E268)</f>
        <v>0</v>
      </c>
      <c r="F267" s="13">
        <f t="shared" si="429"/>
        <v>0</v>
      </c>
      <c r="G267" s="13">
        <f t="shared" si="429"/>
        <v>0</v>
      </c>
      <c r="H267" s="13">
        <f t="shared" si="429"/>
        <v>0</v>
      </c>
      <c r="I267" s="13">
        <f t="shared" si="429"/>
        <v>0</v>
      </c>
      <c r="J267" s="13">
        <f t="shared" si="429"/>
        <v>0</v>
      </c>
      <c r="K267" s="13">
        <f t="shared" si="429"/>
        <v>0</v>
      </c>
      <c r="L267" s="13">
        <f t="shared" si="429"/>
        <v>0</v>
      </c>
      <c r="M267" s="13">
        <f t="shared" si="429"/>
        <v>0</v>
      </c>
      <c r="N267" s="13">
        <f t="shared" si="429"/>
        <v>0</v>
      </c>
      <c r="O267" s="13">
        <f t="shared" si="429"/>
        <v>0</v>
      </c>
      <c r="P267" s="13">
        <f t="shared" si="429"/>
        <v>0</v>
      </c>
      <c r="Q267" s="13">
        <f t="shared" si="429"/>
        <v>0</v>
      </c>
      <c r="R267" s="13">
        <f t="shared" si="429"/>
        <v>0</v>
      </c>
      <c r="S267" s="13">
        <f t="shared" si="429"/>
        <v>0</v>
      </c>
      <c r="T267" s="13">
        <f t="shared" si="429"/>
        <v>0</v>
      </c>
      <c r="U267" s="13">
        <f t="shared" si="429"/>
        <v>0</v>
      </c>
      <c r="V267" s="13">
        <f t="shared" si="429"/>
        <v>0</v>
      </c>
      <c r="W267" s="13">
        <f t="shared" si="429"/>
        <v>0</v>
      </c>
      <c r="X267" s="13">
        <f t="shared" si="429"/>
        <v>0</v>
      </c>
      <c r="Y267" s="13">
        <f t="shared" si="429"/>
        <v>0</v>
      </c>
      <c r="Z267" s="13">
        <f t="shared" si="429"/>
        <v>0</v>
      </c>
      <c r="AA267" s="13">
        <f t="shared" si="429"/>
        <v>0</v>
      </c>
      <c r="AB267" s="13">
        <f t="shared" si="429"/>
        <v>0</v>
      </c>
      <c r="AC267" s="13">
        <f t="shared" si="429"/>
        <v>0</v>
      </c>
      <c r="AD267" s="13">
        <f t="shared" si="429"/>
        <v>0</v>
      </c>
      <c r="AE267" s="13">
        <f t="shared" si="429"/>
        <v>0</v>
      </c>
      <c r="AF267" s="13">
        <f t="shared" si="429"/>
        <v>0</v>
      </c>
      <c r="AG267" s="13">
        <f t="shared" si="429"/>
        <v>0</v>
      </c>
      <c r="AH267" s="13">
        <f t="shared" si="429"/>
        <v>0</v>
      </c>
      <c r="AI267" s="13">
        <f t="shared" si="429"/>
        <v>0</v>
      </c>
      <c r="AJ267" s="13">
        <f t="shared" si="429"/>
        <v>0</v>
      </c>
      <c r="AK267" s="13">
        <f t="shared" si="429"/>
        <v>0</v>
      </c>
      <c r="AL267" s="13">
        <f t="shared" si="429"/>
        <v>0</v>
      </c>
    </row>
    <row r="268" spans="1:38" s="9" customFormat="1" ht="12.75">
      <c r="A268" s="21">
        <v>7310</v>
      </c>
      <c r="B268" s="21" t="s">
        <v>56</v>
      </c>
      <c r="C268" s="27">
        <v>7310</v>
      </c>
      <c r="D268" s="88" t="s">
        <v>58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>
        <f>SUM(E268:AK268)</f>
        <v>0</v>
      </c>
    </row>
    <row r="269" spans="1:38" ht="12.75">
      <c r="A269" s="38">
        <v>7400</v>
      </c>
      <c r="B269" s="21" t="s">
        <v>56</v>
      </c>
      <c r="C269" s="15">
        <v>7400</v>
      </c>
      <c r="D269" s="88" t="s">
        <v>59</v>
      </c>
      <c r="E269" s="13">
        <f aca="true" t="shared" si="430" ref="E269:AL269">SUM(E270)</f>
        <v>215000</v>
      </c>
      <c r="F269" s="13">
        <f t="shared" si="430"/>
        <v>0</v>
      </c>
      <c r="G269" s="13">
        <f t="shared" si="430"/>
        <v>0</v>
      </c>
      <c r="H269" s="13">
        <f t="shared" si="430"/>
        <v>0</v>
      </c>
      <c r="I269" s="13">
        <f t="shared" si="430"/>
        <v>0</v>
      </c>
      <c r="J269" s="13">
        <f t="shared" si="430"/>
        <v>0</v>
      </c>
      <c r="K269" s="13">
        <f t="shared" si="430"/>
        <v>0</v>
      </c>
      <c r="L269" s="13">
        <f t="shared" si="430"/>
        <v>0</v>
      </c>
      <c r="M269" s="13">
        <f t="shared" si="430"/>
        <v>0</v>
      </c>
      <c r="N269" s="13">
        <f t="shared" si="430"/>
        <v>0</v>
      </c>
      <c r="O269" s="13">
        <f t="shared" si="430"/>
        <v>0</v>
      </c>
      <c r="P269" s="13">
        <f t="shared" si="430"/>
        <v>0</v>
      </c>
      <c r="Q269" s="13">
        <f t="shared" si="430"/>
        <v>0</v>
      </c>
      <c r="R269" s="13">
        <f t="shared" si="430"/>
        <v>0</v>
      </c>
      <c r="S269" s="13">
        <f t="shared" si="430"/>
        <v>0</v>
      </c>
      <c r="T269" s="13">
        <f t="shared" si="430"/>
        <v>0</v>
      </c>
      <c r="U269" s="13">
        <f t="shared" si="430"/>
        <v>0</v>
      </c>
      <c r="V269" s="13">
        <f t="shared" si="430"/>
        <v>0</v>
      </c>
      <c r="W269" s="13">
        <f t="shared" si="430"/>
        <v>0</v>
      </c>
      <c r="X269" s="13">
        <f t="shared" si="430"/>
        <v>0</v>
      </c>
      <c r="Y269" s="13">
        <f t="shared" si="430"/>
        <v>0</v>
      </c>
      <c r="Z269" s="13">
        <f t="shared" si="430"/>
        <v>0</v>
      </c>
      <c r="AA269" s="13">
        <f t="shared" si="430"/>
        <v>0</v>
      </c>
      <c r="AB269" s="13">
        <f t="shared" si="430"/>
        <v>0</v>
      </c>
      <c r="AC269" s="13">
        <f t="shared" si="430"/>
        <v>0</v>
      </c>
      <c r="AD269" s="13">
        <f t="shared" si="430"/>
        <v>0</v>
      </c>
      <c r="AE269" s="13">
        <f t="shared" si="430"/>
        <v>0</v>
      </c>
      <c r="AF269" s="13">
        <f t="shared" si="430"/>
        <v>0</v>
      </c>
      <c r="AG269" s="13">
        <f t="shared" si="430"/>
        <v>0</v>
      </c>
      <c r="AH269" s="13">
        <f t="shared" si="430"/>
        <v>0</v>
      </c>
      <c r="AI269" s="13">
        <f t="shared" si="430"/>
        <v>0</v>
      </c>
      <c r="AJ269" s="13">
        <f t="shared" si="430"/>
        <v>0</v>
      </c>
      <c r="AK269" s="13">
        <f t="shared" si="430"/>
        <v>0</v>
      </c>
      <c r="AL269" s="13">
        <f t="shared" si="430"/>
        <v>215000</v>
      </c>
    </row>
    <row r="270" spans="1:38" s="9" customFormat="1" ht="25.5">
      <c r="A270" s="21">
        <v>7470</v>
      </c>
      <c r="B270" s="21" t="s">
        <v>56</v>
      </c>
      <c r="C270" s="27">
        <v>7470</v>
      </c>
      <c r="D270" s="88" t="s">
        <v>60</v>
      </c>
      <c r="E270" s="13">
        <v>215000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>
        <f>SUM(E270:AK270)</f>
        <v>215000</v>
      </c>
    </row>
    <row r="271" spans="1:38" ht="25.5">
      <c r="A271" s="41" t="s">
        <v>68</v>
      </c>
      <c r="B271" s="42"/>
      <c r="C271" s="10" t="s">
        <v>128</v>
      </c>
      <c r="D271" s="90" t="s">
        <v>29</v>
      </c>
      <c r="E271" s="43">
        <f>+SUM(E259-E262)</f>
        <v>0</v>
      </c>
      <c r="F271" s="43">
        <f>+SUM(F259-F262)</f>
        <v>0</v>
      </c>
      <c r="G271" s="43">
        <f>+SUM(G259-G262)</f>
        <v>0</v>
      </c>
      <c r="H271" s="43">
        <f>+SUM(H259-H262)</f>
        <v>0</v>
      </c>
      <c r="I271" s="43">
        <f aca="true" t="shared" si="431" ref="I271:N271">+SUM(I259-I262)</f>
        <v>0</v>
      </c>
      <c r="J271" s="43">
        <f t="shared" si="431"/>
        <v>0</v>
      </c>
      <c r="K271" s="43">
        <f t="shared" si="431"/>
        <v>0</v>
      </c>
      <c r="L271" s="43">
        <f t="shared" si="431"/>
        <v>0</v>
      </c>
      <c r="M271" s="43">
        <f t="shared" si="431"/>
        <v>0</v>
      </c>
      <c r="N271" s="43">
        <f t="shared" si="431"/>
        <v>0</v>
      </c>
      <c r="O271" s="43">
        <f>+SUM(O259-O262)</f>
        <v>0</v>
      </c>
      <c r="P271" s="43">
        <f>+SUM(P259-P262)</f>
        <v>0</v>
      </c>
      <c r="Q271" s="43">
        <f>+SUM(Q259-Q262)</f>
        <v>0</v>
      </c>
      <c r="R271" s="43">
        <f>+SUM(R259-R262)</f>
        <v>0</v>
      </c>
      <c r="S271" s="43">
        <f>+SUM(S259-S262)</f>
        <v>0</v>
      </c>
      <c r="T271" s="43">
        <f aca="true" t="shared" si="432" ref="T271:Y271">+SUM(T259-T262)</f>
        <v>0</v>
      </c>
      <c r="U271" s="43">
        <f t="shared" si="432"/>
        <v>0</v>
      </c>
      <c r="V271" s="43">
        <f t="shared" si="432"/>
        <v>0</v>
      </c>
      <c r="W271" s="43">
        <f t="shared" si="432"/>
        <v>0</v>
      </c>
      <c r="X271" s="43">
        <f t="shared" si="432"/>
        <v>0</v>
      </c>
      <c r="Y271" s="43">
        <f t="shared" si="432"/>
        <v>0</v>
      </c>
      <c r="Z271" s="43">
        <f>+SUM(Z259-Z262)</f>
        <v>0</v>
      </c>
      <c r="AA271" s="43">
        <f>+SUM(AA259-AA262)</f>
        <v>0</v>
      </c>
      <c r="AB271" s="43">
        <f>+SUM(AB259-AB262)</f>
        <v>0</v>
      </c>
      <c r="AC271" s="43">
        <f>+SUM(AC259-AC262)</f>
        <v>0</v>
      </c>
      <c r="AD271" s="43">
        <f aca="true" t="shared" si="433" ref="AD271:AK271">+SUM(AD259-AD262)</f>
        <v>0</v>
      </c>
      <c r="AE271" s="43">
        <f t="shared" si="433"/>
        <v>0</v>
      </c>
      <c r="AF271" s="43">
        <f t="shared" si="433"/>
        <v>0</v>
      </c>
      <c r="AG271" s="43">
        <f t="shared" si="433"/>
        <v>0</v>
      </c>
      <c r="AH271" s="43">
        <f t="shared" si="433"/>
        <v>0</v>
      </c>
      <c r="AI271" s="43">
        <f t="shared" si="433"/>
        <v>0</v>
      </c>
      <c r="AJ271" s="43">
        <f>+SUM(AJ259-AJ262)</f>
        <v>0</v>
      </c>
      <c r="AK271" s="43">
        <f t="shared" si="433"/>
        <v>0</v>
      </c>
      <c r="AL271" s="43">
        <f>+SUM(AL259-AL262)</f>
        <v>0</v>
      </c>
    </row>
    <row r="272" spans="1:38" ht="25.5">
      <c r="A272" s="50"/>
      <c r="B272" s="50"/>
      <c r="C272" s="51"/>
      <c r="D272" s="52" t="s">
        <v>120</v>
      </c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</row>
    <row r="273" spans="1:38" ht="12.75">
      <c r="A273" s="33" t="s">
        <v>38</v>
      </c>
      <c r="B273" s="34"/>
      <c r="C273" s="8" t="s">
        <v>1</v>
      </c>
      <c r="D273" s="82" t="s">
        <v>2</v>
      </c>
      <c r="E273" s="35">
        <f aca="true" t="shared" si="434" ref="E273:AL273">SUM(,E274)</f>
        <v>79945</v>
      </c>
      <c r="F273" s="35">
        <f t="shared" si="434"/>
        <v>0</v>
      </c>
      <c r="G273" s="35">
        <f t="shared" si="434"/>
        <v>0</v>
      </c>
      <c r="H273" s="35">
        <f t="shared" si="434"/>
        <v>0</v>
      </c>
      <c r="I273" s="35">
        <f t="shared" si="434"/>
        <v>0</v>
      </c>
      <c r="J273" s="35">
        <f t="shared" si="434"/>
        <v>0</v>
      </c>
      <c r="K273" s="35">
        <f t="shared" si="434"/>
        <v>0</v>
      </c>
      <c r="L273" s="35">
        <f t="shared" si="434"/>
        <v>0</v>
      </c>
      <c r="M273" s="35">
        <f t="shared" si="434"/>
        <v>0</v>
      </c>
      <c r="N273" s="35">
        <f t="shared" si="434"/>
        <v>0</v>
      </c>
      <c r="O273" s="35">
        <f t="shared" si="434"/>
        <v>0</v>
      </c>
      <c r="P273" s="35">
        <f t="shared" si="434"/>
        <v>0</v>
      </c>
      <c r="Q273" s="35">
        <f t="shared" si="434"/>
        <v>0</v>
      </c>
      <c r="R273" s="35">
        <f t="shared" si="434"/>
        <v>0</v>
      </c>
      <c r="S273" s="35">
        <f t="shared" si="434"/>
        <v>0</v>
      </c>
      <c r="T273" s="35">
        <f t="shared" si="434"/>
        <v>0</v>
      </c>
      <c r="U273" s="35">
        <f t="shared" si="434"/>
        <v>0</v>
      </c>
      <c r="V273" s="35">
        <f t="shared" si="434"/>
        <v>0</v>
      </c>
      <c r="W273" s="35">
        <f t="shared" si="434"/>
        <v>0</v>
      </c>
      <c r="X273" s="35">
        <f t="shared" si="434"/>
        <v>0</v>
      </c>
      <c r="Y273" s="35">
        <f t="shared" si="434"/>
        <v>0</v>
      </c>
      <c r="Z273" s="35">
        <f t="shared" si="434"/>
        <v>0</v>
      </c>
      <c r="AA273" s="35">
        <f t="shared" si="434"/>
        <v>0</v>
      </c>
      <c r="AB273" s="35">
        <f t="shared" si="434"/>
        <v>0</v>
      </c>
      <c r="AC273" s="35">
        <f t="shared" si="434"/>
        <v>0</v>
      </c>
      <c r="AD273" s="35">
        <f t="shared" si="434"/>
        <v>0</v>
      </c>
      <c r="AE273" s="35">
        <f t="shared" si="434"/>
        <v>0</v>
      </c>
      <c r="AF273" s="35">
        <f t="shared" si="434"/>
        <v>0</v>
      </c>
      <c r="AG273" s="35">
        <f t="shared" si="434"/>
        <v>0</v>
      </c>
      <c r="AH273" s="35">
        <f t="shared" si="434"/>
        <v>0</v>
      </c>
      <c r="AI273" s="35">
        <f t="shared" si="434"/>
        <v>0</v>
      </c>
      <c r="AJ273" s="35">
        <f t="shared" si="434"/>
        <v>0</v>
      </c>
      <c r="AK273" s="35">
        <f t="shared" si="434"/>
        <v>0</v>
      </c>
      <c r="AL273" s="35">
        <f t="shared" si="434"/>
        <v>79945</v>
      </c>
    </row>
    <row r="274" spans="1:38" ht="12.75">
      <c r="A274" s="18" t="s">
        <v>44</v>
      </c>
      <c r="B274" s="19" t="s">
        <v>45</v>
      </c>
      <c r="C274" s="36">
        <v>21700</v>
      </c>
      <c r="D274" s="83" t="s">
        <v>0</v>
      </c>
      <c r="E274" s="11">
        <f aca="true" t="shared" si="435" ref="E274:AL274">SUM(E275:E275)</f>
        <v>79945</v>
      </c>
      <c r="F274" s="11">
        <f t="shared" si="435"/>
        <v>0</v>
      </c>
      <c r="G274" s="11">
        <f t="shared" si="435"/>
        <v>0</v>
      </c>
      <c r="H274" s="11">
        <f t="shared" si="435"/>
        <v>0</v>
      </c>
      <c r="I274" s="11">
        <f t="shared" si="435"/>
        <v>0</v>
      </c>
      <c r="J274" s="11">
        <f t="shared" si="435"/>
        <v>0</v>
      </c>
      <c r="K274" s="11">
        <f t="shared" si="435"/>
        <v>0</v>
      </c>
      <c r="L274" s="11">
        <f t="shared" si="435"/>
        <v>0</v>
      </c>
      <c r="M274" s="11">
        <f t="shared" si="435"/>
        <v>0</v>
      </c>
      <c r="N274" s="11">
        <f t="shared" si="435"/>
        <v>0</v>
      </c>
      <c r="O274" s="11">
        <f t="shared" si="435"/>
        <v>0</v>
      </c>
      <c r="P274" s="11">
        <f t="shared" si="435"/>
        <v>0</v>
      </c>
      <c r="Q274" s="11">
        <f t="shared" si="435"/>
        <v>0</v>
      </c>
      <c r="R274" s="11">
        <f t="shared" si="435"/>
        <v>0</v>
      </c>
      <c r="S274" s="11">
        <f t="shared" si="435"/>
        <v>0</v>
      </c>
      <c r="T274" s="11">
        <f t="shared" si="435"/>
        <v>0</v>
      </c>
      <c r="U274" s="11">
        <f t="shared" si="435"/>
        <v>0</v>
      </c>
      <c r="V274" s="11">
        <f t="shared" si="435"/>
        <v>0</v>
      </c>
      <c r="W274" s="11">
        <f t="shared" si="435"/>
        <v>0</v>
      </c>
      <c r="X274" s="11">
        <f t="shared" si="435"/>
        <v>0</v>
      </c>
      <c r="Y274" s="11">
        <f t="shared" si="435"/>
        <v>0</v>
      </c>
      <c r="Z274" s="11">
        <f t="shared" si="435"/>
        <v>0</v>
      </c>
      <c r="AA274" s="11">
        <f t="shared" si="435"/>
        <v>0</v>
      </c>
      <c r="AB274" s="11">
        <f t="shared" si="435"/>
        <v>0</v>
      </c>
      <c r="AC274" s="11">
        <f t="shared" si="435"/>
        <v>0</v>
      </c>
      <c r="AD274" s="11">
        <f t="shared" si="435"/>
        <v>0</v>
      </c>
      <c r="AE274" s="11">
        <f t="shared" si="435"/>
        <v>0</v>
      </c>
      <c r="AF274" s="11">
        <f t="shared" si="435"/>
        <v>0</v>
      </c>
      <c r="AG274" s="11">
        <f t="shared" si="435"/>
        <v>0</v>
      </c>
      <c r="AH274" s="11">
        <f t="shared" si="435"/>
        <v>0</v>
      </c>
      <c r="AI274" s="11">
        <f t="shared" si="435"/>
        <v>0</v>
      </c>
      <c r="AJ274" s="11">
        <f t="shared" si="435"/>
        <v>0</v>
      </c>
      <c r="AK274" s="11">
        <f t="shared" si="435"/>
        <v>0</v>
      </c>
      <c r="AL274" s="11">
        <f t="shared" si="435"/>
        <v>79945</v>
      </c>
    </row>
    <row r="275" spans="1:38" s="9" customFormat="1" ht="12.75">
      <c r="A275" s="20">
        <v>21710</v>
      </c>
      <c r="B275" s="21" t="s">
        <v>45</v>
      </c>
      <c r="C275" s="37">
        <v>21710</v>
      </c>
      <c r="D275" s="87" t="s">
        <v>6</v>
      </c>
      <c r="E275" s="13">
        <v>79945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>
        <f>SUM(E275:AK275)</f>
        <v>79945</v>
      </c>
    </row>
    <row r="276" spans="1:38" ht="12.75">
      <c r="A276" s="33" t="s">
        <v>46</v>
      </c>
      <c r="B276" s="34"/>
      <c r="C276" s="8" t="s">
        <v>8</v>
      </c>
      <c r="D276" s="82" t="s">
        <v>9</v>
      </c>
      <c r="E276" s="35">
        <f aca="true" t="shared" si="436" ref="E276:AL277">SUM(E277)</f>
        <v>79945</v>
      </c>
      <c r="F276" s="35">
        <f t="shared" si="436"/>
        <v>0</v>
      </c>
      <c r="G276" s="35">
        <f t="shared" si="436"/>
        <v>0</v>
      </c>
      <c r="H276" s="35">
        <f t="shared" si="436"/>
        <v>0</v>
      </c>
      <c r="I276" s="35">
        <f t="shared" si="436"/>
        <v>0</v>
      </c>
      <c r="J276" s="35">
        <f t="shared" si="436"/>
        <v>0</v>
      </c>
      <c r="K276" s="35">
        <f t="shared" si="436"/>
        <v>0</v>
      </c>
      <c r="L276" s="35">
        <f t="shared" si="436"/>
        <v>0</v>
      </c>
      <c r="M276" s="35">
        <f t="shared" si="436"/>
        <v>0</v>
      </c>
      <c r="N276" s="35">
        <f t="shared" si="436"/>
        <v>0</v>
      </c>
      <c r="O276" s="35">
        <f t="shared" si="436"/>
        <v>0</v>
      </c>
      <c r="P276" s="35">
        <f t="shared" si="436"/>
        <v>0</v>
      </c>
      <c r="Q276" s="35">
        <f t="shared" si="436"/>
        <v>0</v>
      </c>
      <c r="R276" s="35">
        <f t="shared" si="436"/>
        <v>0</v>
      </c>
      <c r="S276" s="35">
        <f t="shared" si="436"/>
        <v>0</v>
      </c>
      <c r="T276" s="35">
        <f t="shared" si="436"/>
        <v>0</v>
      </c>
      <c r="U276" s="35">
        <f t="shared" si="436"/>
        <v>0</v>
      </c>
      <c r="V276" s="35">
        <f t="shared" si="436"/>
        <v>0</v>
      </c>
      <c r="W276" s="35">
        <f t="shared" si="436"/>
        <v>0</v>
      </c>
      <c r="X276" s="35">
        <f t="shared" si="436"/>
        <v>0</v>
      </c>
      <c r="Y276" s="35">
        <f t="shared" si="436"/>
        <v>0</v>
      </c>
      <c r="Z276" s="35">
        <f t="shared" si="436"/>
        <v>0</v>
      </c>
      <c r="AA276" s="35">
        <f t="shared" si="436"/>
        <v>0</v>
      </c>
      <c r="AB276" s="35">
        <f t="shared" si="436"/>
        <v>0</v>
      </c>
      <c r="AC276" s="35">
        <f t="shared" si="436"/>
        <v>0</v>
      </c>
      <c r="AD276" s="35">
        <f t="shared" si="436"/>
        <v>0</v>
      </c>
      <c r="AE276" s="35">
        <f t="shared" si="436"/>
        <v>0</v>
      </c>
      <c r="AF276" s="35">
        <f t="shared" si="436"/>
        <v>0</v>
      </c>
      <c r="AG276" s="35">
        <f t="shared" si="436"/>
        <v>0</v>
      </c>
      <c r="AH276" s="35">
        <f t="shared" si="436"/>
        <v>0</v>
      </c>
      <c r="AI276" s="35">
        <f t="shared" si="436"/>
        <v>0</v>
      </c>
      <c r="AJ276" s="35">
        <f t="shared" si="436"/>
        <v>0</v>
      </c>
      <c r="AK276" s="35">
        <f t="shared" si="436"/>
        <v>0</v>
      </c>
      <c r="AL276" s="35">
        <f t="shared" si="436"/>
        <v>79945</v>
      </c>
    </row>
    <row r="277" spans="1:38" ht="25.5">
      <c r="A277" s="18" t="s">
        <v>47</v>
      </c>
      <c r="B277" s="19" t="s">
        <v>48</v>
      </c>
      <c r="C277" s="10" t="s">
        <v>36</v>
      </c>
      <c r="D277" s="83" t="s">
        <v>10</v>
      </c>
      <c r="E277" s="11">
        <f t="shared" si="436"/>
        <v>79945</v>
      </c>
      <c r="F277" s="11">
        <f t="shared" si="436"/>
        <v>0</v>
      </c>
      <c r="G277" s="11">
        <f t="shared" si="436"/>
        <v>0</v>
      </c>
      <c r="H277" s="11">
        <f t="shared" si="436"/>
        <v>0</v>
      </c>
      <c r="I277" s="11">
        <f t="shared" si="436"/>
        <v>0</v>
      </c>
      <c r="J277" s="11">
        <f t="shared" si="436"/>
        <v>0</v>
      </c>
      <c r="K277" s="11">
        <f t="shared" si="436"/>
        <v>0</v>
      </c>
      <c r="L277" s="11">
        <f t="shared" si="436"/>
        <v>0</v>
      </c>
      <c r="M277" s="11">
        <f t="shared" si="436"/>
        <v>0</v>
      </c>
      <c r="N277" s="11">
        <f t="shared" si="436"/>
        <v>0</v>
      </c>
      <c r="O277" s="11">
        <f t="shared" si="436"/>
        <v>0</v>
      </c>
      <c r="P277" s="11">
        <f t="shared" si="436"/>
        <v>0</v>
      </c>
      <c r="Q277" s="11">
        <f t="shared" si="436"/>
        <v>0</v>
      </c>
      <c r="R277" s="11">
        <f t="shared" si="436"/>
        <v>0</v>
      </c>
      <c r="S277" s="11">
        <f t="shared" si="436"/>
        <v>0</v>
      </c>
      <c r="T277" s="11">
        <f t="shared" si="436"/>
        <v>0</v>
      </c>
      <c r="U277" s="11">
        <f t="shared" si="436"/>
        <v>0</v>
      </c>
      <c r="V277" s="11">
        <f t="shared" si="436"/>
        <v>0</v>
      </c>
      <c r="W277" s="11">
        <f t="shared" si="436"/>
        <v>0</v>
      </c>
      <c r="X277" s="11">
        <f t="shared" si="436"/>
        <v>0</v>
      </c>
      <c r="Y277" s="11">
        <f t="shared" si="436"/>
        <v>0</v>
      </c>
      <c r="Z277" s="11">
        <f t="shared" si="436"/>
        <v>0</v>
      </c>
      <c r="AA277" s="11">
        <f t="shared" si="436"/>
        <v>0</v>
      </c>
      <c r="AB277" s="11">
        <f t="shared" si="436"/>
        <v>0</v>
      </c>
      <c r="AC277" s="11">
        <f t="shared" si="436"/>
        <v>0</v>
      </c>
      <c r="AD277" s="11">
        <f t="shared" si="436"/>
        <v>0</v>
      </c>
      <c r="AE277" s="11">
        <f t="shared" si="436"/>
        <v>0</v>
      </c>
      <c r="AF277" s="11">
        <f t="shared" si="436"/>
        <v>0</v>
      </c>
      <c r="AG277" s="11">
        <f t="shared" si="436"/>
        <v>0</v>
      </c>
      <c r="AH277" s="11">
        <f t="shared" si="436"/>
        <v>0</v>
      </c>
      <c r="AI277" s="11">
        <f t="shared" si="436"/>
        <v>0</v>
      </c>
      <c r="AJ277" s="11">
        <f t="shared" si="436"/>
        <v>0</v>
      </c>
      <c r="AK277" s="11">
        <f t="shared" si="436"/>
        <v>0</v>
      </c>
      <c r="AL277" s="11">
        <f t="shared" si="436"/>
        <v>79945</v>
      </c>
    </row>
    <row r="278" spans="1:38" s="9" customFormat="1" ht="12.75">
      <c r="A278" s="28" t="s">
        <v>51</v>
      </c>
      <c r="B278" s="19" t="s">
        <v>52</v>
      </c>
      <c r="C278" s="14" t="s">
        <v>16</v>
      </c>
      <c r="D278" s="83" t="s">
        <v>17</v>
      </c>
      <c r="E278" s="11">
        <f aca="true" t="shared" si="437" ref="E278:AL278">SUM(E279:E279)</f>
        <v>79945</v>
      </c>
      <c r="F278" s="11">
        <f t="shared" si="437"/>
        <v>0</v>
      </c>
      <c r="G278" s="11">
        <f t="shared" si="437"/>
        <v>0</v>
      </c>
      <c r="H278" s="11">
        <f t="shared" si="437"/>
        <v>0</v>
      </c>
      <c r="I278" s="11">
        <f t="shared" si="437"/>
        <v>0</v>
      </c>
      <c r="J278" s="11">
        <f t="shared" si="437"/>
        <v>0</v>
      </c>
      <c r="K278" s="11">
        <f t="shared" si="437"/>
        <v>0</v>
      </c>
      <c r="L278" s="11">
        <f t="shared" si="437"/>
        <v>0</v>
      </c>
      <c r="M278" s="11">
        <f t="shared" si="437"/>
        <v>0</v>
      </c>
      <c r="N278" s="11">
        <f t="shared" si="437"/>
        <v>0</v>
      </c>
      <c r="O278" s="11">
        <f t="shared" si="437"/>
        <v>0</v>
      </c>
      <c r="P278" s="11">
        <f t="shared" si="437"/>
        <v>0</v>
      </c>
      <c r="Q278" s="11">
        <f t="shared" si="437"/>
        <v>0</v>
      </c>
      <c r="R278" s="11">
        <f t="shared" si="437"/>
        <v>0</v>
      </c>
      <c r="S278" s="11">
        <f t="shared" si="437"/>
        <v>0</v>
      </c>
      <c r="T278" s="11">
        <f t="shared" si="437"/>
        <v>0</v>
      </c>
      <c r="U278" s="11">
        <f t="shared" si="437"/>
        <v>0</v>
      </c>
      <c r="V278" s="11">
        <f t="shared" si="437"/>
        <v>0</v>
      </c>
      <c r="W278" s="11">
        <f t="shared" si="437"/>
        <v>0</v>
      </c>
      <c r="X278" s="11">
        <f t="shared" si="437"/>
        <v>0</v>
      </c>
      <c r="Y278" s="11">
        <f t="shared" si="437"/>
        <v>0</v>
      </c>
      <c r="Z278" s="11">
        <f t="shared" si="437"/>
        <v>0</v>
      </c>
      <c r="AA278" s="11">
        <f t="shared" si="437"/>
        <v>0</v>
      </c>
      <c r="AB278" s="11">
        <f t="shared" si="437"/>
        <v>0</v>
      </c>
      <c r="AC278" s="11">
        <f t="shared" si="437"/>
        <v>0</v>
      </c>
      <c r="AD278" s="11">
        <f t="shared" si="437"/>
        <v>0</v>
      </c>
      <c r="AE278" s="11">
        <f t="shared" si="437"/>
        <v>0</v>
      </c>
      <c r="AF278" s="11">
        <f t="shared" si="437"/>
        <v>0</v>
      </c>
      <c r="AG278" s="11">
        <f t="shared" si="437"/>
        <v>0</v>
      </c>
      <c r="AH278" s="11">
        <f t="shared" si="437"/>
        <v>0</v>
      </c>
      <c r="AI278" s="11">
        <f t="shared" si="437"/>
        <v>0</v>
      </c>
      <c r="AJ278" s="11">
        <f t="shared" si="437"/>
        <v>0</v>
      </c>
      <c r="AK278" s="11">
        <f t="shared" si="437"/>
        <v>0</v>
      </c>
      <c r="AL278" s="11">
        <f t="shared" si="437"/>
        <v>79945</v>
      </c>
    </row>
    <row r="279" spans="1:38" ht="12.75">
      <c r="A279" s="38">
        <v>3000</v>
      </c>
      <c r="B279" s="21" t="s">
        <v>52</v>
      </c>
      <c r="C279" s="15">
        <v>3000</v>
      </c>
      <c r="D279" s="87" t="s">
        <v>18</v>
      </c>
      <c r="E279" s="13">
        <v>79945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>
        <f>SUM(E279:AK279)</f>
        <v>79945</v>
      </c>
    </row>
    <row r="280" spans="1:38" s="9" customFormat="1" ht="25.5">
      <c r="A280" s="41" t="s">
        <v>68</v>
      </c>
      <c r="B280" s="42"/>
      <c r="C280" s="10" t="s">
        <v>128</v>
      </c>
      <c r="D280" s="90" t="s">
        <v>29</v>
      </c>
      <c r="E280" s="43">
        <f>+SUM(E273-E276)</f>
        <v>0</v>
      </c>
      <c r="F280" s="43">
        <f>+SUM(F273-F276)</f>
        <v>0</v>
      </c>
      <c r="G280" s="43">
        <f>+SUM(G273-G276)</f>
        <v>0</v>
      </c>
      <c r="H280" s="43">
        <f>+SUM(H273-H276)</f>
        <v>0</v>
      </c>
      <c r="I280" s="43">
        <f aca="true" t="shared" si="438" ref="I280:N280">+SUM(I273-I276)</f>
        <v>0</v>
      </c>
      <c r="J280" s="43">
        <f t="shared" si="438"/>
        <v>0</v>
      </c>
      <c r="K280" s="43">
        <f t="shared" si="438"/>
        <v>0</v>
      </c>
      <c r="L280" s="43">
        <f t="shared" si="438"/>
        <v>0</v>
      </c>
      <c r="M280" s="43">
        <f t="shared" si="438"/>
        <v>0</v>
      </c>
      <c r="N280" s="43">
        <f t="shared" si="438"/>
        <v>0</v>
      </c>
      <c r="O280" s="43">
        <f>+SUM(O273-O276)</f>
        <v>0</v>
      </c>
      <c r="P280" s="43">
        <f>+SUM(P273-P276)</f>
        <v>0</v>
      </c>
      <c r="Q280" s="43">
        <f>+SUM(Q273-Q276)</f>
        <v>0</v>
      </c>
      <c r="R280" s="43">
        <f>+SUM(R273-R276)</f>
        <v>0</v>
      </c>
      <c r="S280" s="43">
        <f>+SUM(S273-S276)</f>
        <v>0</v>
      </c>
      <c r="T280" s="43">
        <f aca="true" t="shared" si="439" ref="T280:Y280">+SUM(T273-T276)</f>
        <v>0</v>
      </c>
      <c r="U280" s="43">
        <f t="shared" si="439"/>
        <v>0</v>
      </c>
      <c r="V280" s="43">
        <f t="shared" si="439"/>
        <v>0</v>
      </c>
      <c r="W280" s="43">
        <f t="shared" si="439"/>
        <v>0</v>
      </c>
      <c r="X280" s="43">
        <f t="shared" si="439"/>
        <v>0</v>
      </c>
      <c r="Y280" s="43">
        <f t="shared" si="439"/>
        <v>0</v>
      </c>
      <c r="Z280" s="43">
        <f>+SUM(Z273-Z276)</f>
        <v>0</v>
      </c>
      <c r="AA280" s="43">
        <f>+SUM(AA273-AA276)</f>
        <v>0</v>
      </c>
      <c r="AB280" s="43">
        <f>+SUM(AB273-AB276)</f>
        <v>0</v>
      </c>
      <c r="AC280" s="43">
        <f>+SUM(AC273-AC276)</f>
        <v>0</v>
      </c>
      <c r="AD280" s="43">
        <f aca="true" t="shared" si="440" ref="AD280:AK280">+SUM(AD273-AD276)</f>
        <v>0</v>
      </c>
      <c r="AE280" s="43">
        <f t="shared" si="440"/>
        <v>0</v>
      </c>
      <c r="AF280" s="43">
        <f t="shared" si="440"/>
        <v>0</v>
      </c>
      <c r="AG280" s="43">
        <f t="shared" si="440"/>
        <v>0</v>
      </c>
      <c r="AH280" s="43">
        <f t="shared" si="440"/>
        <v>0</v>
      </c>
      <c r="AI280" s="43">
        <f t="shared" si="440"/>
        <v>0</v>
      </c>
      <c r="AJ280" s="43">
        <f>+SUM(AJ273-AJ276)</f>
        <v>0</v>
      </c>
      <c r="AK280" s="43">
        <f t="shared" si="440"/>
        <v>0</v>
      </c>
      <c r="AL280" s="43">
        <f>+SUM(AL273-AL276)</f>
        <v>0</v>
      </c>
    </row>
    <row r="281" spans="1:38" s="9" customFormat="1" ht="12.75">
      <c r="A281" s="50"/>
      <c r="B281" s="50"/>
      <c r="C281" s="51"/>
      <c r="D281" s="52" t="s">
        <v>121</v>
      </c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</row>
    <row r="282" spans="1:38" s="9" customFormat="1" ht="12.75">
      <c r="A282" s="33" t="s">
        <v>38</v>
      </c>
      <c r="B282" s="34"/>
      <c r="C282" s="8" t="s">
        <v>1</v>
      </c>
      <c r="D282" s="82" t="s">
        <v>2</v>
      </c>
      <c r="E282" s="35">
        <f aca="true" t="shared" si="441" ref="E282:AL282">SUM(,E283)</f>
        <v>4788721</v>
      </c>
      <c r="F282" s="35">
        <f t="shared" si="441"/>
        <v>0</v>
      </c>
      <c r="G282" s="35">
        <f t="shared" si="441"/>
        <v>0</v>
      </c>
      <c r="H282" s="35">
        <f t="shared" si="441"/>
        <v>0</v>
      </c>
      <c r="I282" s="35">
        <f t="shared" si="441"/>
        <v>0</v>
      </c>
      <c r="J282" s="35">
        <f t="shared" si="441"/>
        <v>0</v>
      </c>
      <c r="K282" s="35">
        <f t="shared" si="441"/>
        <v>0</v>
      </c>
      <c r="L282" s="35">
        <f t="shared" si="441"/>
        <v>0</v>
      </c>
      <c r="M282" s="35">
        <f t="shared" si="441"/>
        <v>0</v>
      </c>
      <c r="N282" s="35">
        <f t="shared" si="441"/>
        <v>0</v>
      </c>
      <c r="O282" s="35">
        <f t="shared" si="441"/>
        <v>0</v>
      </c>
      <c r="P282" s="35">
        <f t="shared" si="441"/>
        <v>0</v>
      </c>
      <c r="Q282" s="35">
        <f t="shared" si="441"/>
        <v>0</v>
      </c>
      <c r="R282" s="35">
        <f t="shared" si="441"/>
        <v>0</v>
      </c>
      <c r="S282" s="35">
        <f t="shared" si="441"/>
        <v>0</v>
      </c>
      <c r="T282" s="35">
        <f t="shared" si="441"/>
        <v>0</v>
      </c>
      <c r="U282" s="35">
        <f t="shared" si="441"/>
        <v>0</v>
      </c>
      <c r="V282" s="35">
        <f t="shared" si="441"/>
        <v>0</v>
      </c>
      <c r="W282" s="35">
        <f t="shared" si="441"/>
        <v>0</v>
      </c>
      <c r="X282" s="35">
        <f t="shared" si="441"/>
        <v>0</v>
      </c>
      <c r="Y282" s="35">
        <f t="shared" si="441"/>
        <v>0</v>
      </c>
      <c r="Z282" s="35">
        <f t="shared" si="441"/>
        <v>0</v>
      </c>
      <c r="AA282" s="35">
        <f t="shared" si="441"/>
        <v>0</v>
      </c>
      <c r="AB282" s="35">
        <f t="shared" si="441"/>
        <v>0</v>
      </c>
      <c r="AC282" s="35">
        <f t="shared" si="441"/>
        <v>0</v>
      </c>
      <c r="AD282" s="35">
        <f t="shared" si="441"/>
        <v>0</v>
      </c>
      <c r="AE282" s="35">
        <f t="shared" si="441"/>
        <v>0</v>
      </c>
      <c r="AF282" s="35">
        <f t="shared" si="441"/>
        <v>0</v>
      </c>
      <c r="AG282" s="35">
        <f t="shared" si="441"/>
        <v>0</v>
      </c>
      <c r="AH282" s="35">
        <f t="shared" si="441"/>
        <v>0</v>
      </c>
      <c r="AI282" s="35">
        <f t="shared" si="441"/>
        <v>0</v>
      </c>
      <c r="AJ282" s="35">
        <f t="shared" si="441"/>
        <v>0</v>
      </c>
      <c r="AK282" s="35">
        <f t="shared" si="441"/>
        <v>0</v>
      </c>
      <c r="AL282" s="35">
        <f t="shared" si="441"/>
        <v>4788721</v>
      </c>
    </row>
    <row r="283" spans="1:38" ht="12.75">
      <c r="A283" s="18" t="s">
        <v>44</v>
      </c>
      <c r="B283" s="19" t="s">
        <v>45</v>
      </c>
      <c r="C283" s="36">
        <v>21700</v>
      </c>
      <c r="D283" s="83" t="s">
        <v>0</v>
      </c>
      <c r="E283" s="11">
        <f aca="true" t="shared" si="442" ref="E283:AL283">SUM(E284:E284)</f>
        <v>4788721</v>
      </c>
      <c r="F283" s="11">
        <f t="shared" si="442"/>
        <v>0</v>
      </c>
      <c r="G283" s="11">
        <f t="shared" si="442"/>
        <v>0</v>
      </c>
      <c r="H283" s="11">
        <f t="shared" si="442"/>
        <v>0</v>
      </c>
      <c r="I283" s="11">
        <f t="shared" si="442"/>
        <v>0</v>
      </c>
      <c r="J283" s="11">
        <f t="shared" si="442"/>
        <v>0</v>
      </c>
      <c r="K283" s="11">
        <f t="shared" si="442"/>
        <v>0</v>
      </c>
      <c r="L283" s="11">
        <f t="shared" si="442"/>
        <v>0</v>
      </c>
      <c r="M283" s="11">
        <f t="shared" si="442"/>
        <v>0</v>
      </c>
      <c r="N283" s="11">
        <f t="shared" si="442"/>
        <v>0</v>
      </c>
      <c r="O283" s="11">
        <f t="shared" si="442"/>
        <v>0</v>
      </c>
      <c r="P283" s="11">
        <f t="shared" si="442"/>
        <v>0</v>
      </c>
      <c r="Q283" s="11">
        <f t="shared" si="442"/>
        <v>0</v>
      </c>
      <c r="R283" s="11">
        <f t="shared" si="442"/>
        <v>0</v>
      </c>
      <c r="S283" s="11">
        <f t="shared" si="442"/>
        <v>0</v>
      </c>
      <c r="T283" s="11">
        <f t="shared" si="442"/>
        <v>0</v>
      </c>
      <c r="U283" s="11">
        <f t="shared" si="442"/>
        <v>0</v>
      </c>
      <c r="V283" s="11">
        <f t="shared" si="442"/>
        <v>0</v>
      </c>
      <c r="W283" s="11">
        <f t="shared" si="442"/>
        <v>0</v>
      </c>
      <c r="X283" s="11">
        <f t="shared" si="442"/>
        <v>0</v>
      </c>
      <c r="Y283" s="11">
        <f t="shared" si="442"/>
        <v>0</v>
      </c>
      <c r="Z283" s="11">
        <f t="shared" si="442"/>
        <v>0</v>
      </c>
      <c r="AA283" s="11">
        <f t="shared" si="442"/>
        <v>0</v>
      </c>
      <c r="AB283" s="11">
        <f t="shared" si="442"/>
        <v>0</v>
      </c>
      <c r="AC283" s="11">
        <f t="shared" si="442"/>
        <v>0</v>
      </c>
      <c r="AD283" s="11">
        <f t="shared" si="442"/>
        <v>0</v>
      </c>
      <c r="AE283" s="11">
        <f t="shared" si="442"/>
        <v>0</v>
      </c>
      <c r="AF283" s="11">
        <f t="shared" si="442"/>
        <v>0</v>
      </c>
      <c r="AG283" s="11">
        <f t="shared" si="442"/>
        <v>0</v>
      </c>
      <c r="AH283" s="11">
        <f t="shared" si="442"/>
        <v>0</v>
      </c>
      <c r="AI283" s="11">
        <f t="shared" si="442"/>
        <v>0</v>
      </c>
      <c r="AJ283" s="11">
        <f t="shared" si="442"/>
        <v>0</v>
      </c>
      <c r="AK283" s="11">
        <f t="shared" si="442"/>
        <v>0</v>
      </c>
      <c r="AL283" s="11">
        <f t="shared" si="442"/>
        <v>4788721</v>
      </c>
    </row>
    <row r="284" spans="1:38" s="9" customFormat="1" ht="12.75">
      <c r="A284" s="20">
        <v>21710</v>
      </c>
      <c r="B284" s="21" t="s">
        <v>45</v>
      </c>
      <c r="C284" s="37">
        <v>21710</v>
      </c>
      <c r="D284" s="87" t="s">
        <v>6</v>
      </c>
      <c r="E284" s="13">
        <v>4788721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>
        <f>SUM(E284:AK284)</f>
        <v>4788721</v>
      </c>
    </row>
    <row r="285" spans="1:40" ht="12.75">
      <c r="A285" s="33" t="s">
        <v>46</v>
      </c>
      <c r="B285" s="34"/>
      <c r="C285" s="8" t="s">
        <v>8</v>
      </c>
      <c r="D285" s="82" t="s">
        <v>9</v>
      </c>
      <c r="E285" s="35">
        <f aca="true" t="shared" si="443" ref="E285:AL286">SUM(E286)</f>
        <v>4788721</v>
      </c>
      <c r="F285" s="35">
        <f t="shared" si="443"/>
        <v>0</v>
      </c>
      <c r="G285" s="35">
        <f t="shared" si="443"/>
        <v>0</v>
      </c>
      <c r="H285" s="35">
        <f t="shared" si="443"/>
        <v>0</v>
      </c>
      <c r="I285" s="35">
        <f t="shared" si="443"/>
        <v>0</v>
      </c>
      <c r="J285" s="35">
        <f t="shared" si="443"/>
        <v>0</v>
      </c>
      <c r="K285" s="35">
        <f t="shared" si="443"/>
        <v>0</v>
      </c>
      <c r="L285" s="35">
        <f t="shared" si="443"/>
        <v>0</v>
      </c>
      <c r="M285" s="35">
        <f t="shared" si="443"/>
        <v>0</v>
      </c>
      <c r="N285" s="35">
        <f t="shared" si="443"/>
        <v>0</v>
      </c>
      <c r="O285" s="35">
        <f t="shared" si="443"/>
        <v>0</v>
      </c>
      <c r="P285" s="35">
        <f t="shared" si="443"/>
        <v>0</v>
      </c>
      <c r="Q285" s="35">
        <f t="shared" si="443"/>
        <v>0</v>
      </c>
      <c r="R285" s="35">
        <f t="shared" si="443"/>
        <v>0</v>
      </c>
      <c r="S285" s="35">
        <f t="shared" si="443"/>
        <v>0</v>
      </c>
      <c r="T285" s="35">
        <f t="shared" si="443"/>
        <v>0</v>
      </c>
      <c r="U285" s="35">
        <f t="shared" si="443"/>
        <v>0</v>
      </c>
      <c r="V285" s="35">
        <f t="shared" si="443"/>
        <v>0</v>
      </c>
      <c r="W285" s="35">
        <f t="shared" si="443"/>
        <v>0</v>
      </c>
      <c r="X285" s="35">
        <f t="shared" si="443"/>
        <v>0</v>
      </c>
      <c r="Y285" s="35">
        <f t="shared" si="443"/>
        <v>0</v>
      </c>
      <c r="Z285" s="35">
        <f t="shared" si="443"/>
        <v>0</v>
      </c>
      <c r="AA285" s="35">
        <f t="shared" si="443"/>
        <v>0</v>
      </c>
      <c r="AB285" s="35">
        <f t="shared" si="443"/>
        <v>0</v>
      </c>
      <c r="AC285" s="35">
        <f t="shared" si="443"/>
        <v>0</v>
      </c>
      <c r="AD285" s="35">
        <f t="shared" si="443"/>
        <v>0</v>
      </c>
      <c r="AE285" s="35">
        <f t="shared" si="443"/>
        <v>0</v>
      </c>
      <c r="AF285" s="35">
        <f t="shared" si="443"/>
        <v>0</v>
      </c>
      <c r="AG285" s="35">
        <f t="shared" si="443"/>
        <v>0</v>
      </c>
      <c r="AH285" s="35">
        <f t="shared" si="443"/>
        <v>0</v>
      </c>
      <c r="AI285" s="35">
        <f t="shared" si="443"/>
        <v>0</v>
      </c>
      <c r="AJ285" s="35">
        <f t="shared" si="443"/>
        <v>0</v>
      </c>
      <c r="AK285" s="35">
        <f t="shared" si="443"/>
        <v>0</v>
      </c>
      <c r="AL285" s="35">
        <f t="shared" si="443"/>
        <v>4788721</v>
      </c>
      <c r="AM285" s="9"/>
      <c r="AN285" s="9"/>
    </row>
    <row r="286" spans="1:40" ht="25.5">
      <c r="A286" s="18" t="s">
        <v>47</v>
      </c>
      <c r="B286" s="19" t="s">
        <v>48</v>
      </c>
      <c r="C286" s="10" t="s">
        <v>36</v>
      </c>
      <c r="D286" s="83" t="s">
        <v>10</v>
      </c>
      <c r="E286" s="11">
        <f t="shared" si="443"/>
        <v>4788721</v>
      </c>
      <c r="F286" s="11">
        <f t="shared" si="443"/>
        <v>0</v>
      </c>
      <c r="G286" s="11">
        <f t="shared" si="443"/>
        <v>0</v>
      </c>
      <c r="H286" s="11">
        <f t="shared" si="443"/>
        <v>0</v>
      </c>
      <c r="I286" s="11">
        <f t="shared" si="443"/>
        <v>0</v>
      </c>
      <c r="J286" s="11">
        <f t="shared" si="443"/>
        <v>0</v>
      </c>
      <c r="K286" s="11">
        <f t="shared" si="443"/>
        <v>0</v>
      </c>
      <c r="L286" s="11">
        <f t="shared" si="443"/>
        <v>0</v>
      </c>
      <c r="M286" s="11">
        <f t="shared" si="443"/>
        <v>0</v>
      </c>
      <c r="N286" s="11">
        <f t="shared" si="443"/>
        <v>0</v>
      </c>
      <c r="O286" s="11">
        <f t="shared" si="443"/>
        <v>0</v>
      </c>
      <c r="P286" s="11">
        <f t="shared" si="443"/>
        <v>0</v>
      </c>
      <c r="Q286" s="11">
        <f t="shared" si="443"/>
        <v>0</v>
      </c>
      <c r="R286" s="11">
        <f t="shared" si="443"/>
        <v>0</v>
      </c>
      <c r="S286" s="11">
        <f t="shared" si="443"/>
        <v>0</v>
      </c>
      <c r="T286" s="11">
        <f t="shared" si="443"/>
        <v>0</v>
      </c>
      <c r="U286" s="11">
        <f t="shared" si="443"/>
        <v>0</v>
      </c>
      <c r="V286" s="11">
        <f t="shared" si="443"/>
        <v>0</v>
      </c>
      <c r="W286" s="11">
        <f t="shared" si="443"/>
        <v>0</v>
      </c>
      <c r="X286" s="11">
        <f t="shared" si="443"/>
        <v>0</v>
      </c>
      <c r="Y286" s="11">
        <f t="shared" si="443"/>
        <v>0</v>
      </c>
      <c r="Z286" s="11">
        <f t="shared" si="443"/>
        <v>0</v>
      </c>
      <c r="AA286" s="11">
        <f t="shared" si="443"/>
        <v>0</v>
      </c>
      <c r="AB286" s="11">
        <f t="shared" si="443"/>
        <v>0</v>
      </c>
      <c r="AC286" s="11">
        <f t="shared" si="443"/>
        <v>0</v>
      </c>
      <c r="AD286" s="11">
        <f t="shared" si="443"/>
        <v>0</v>
      </c>
      <c r="AE286" s="11">
        <f t="shared" si="443"/>
        <v>0</v>
      </c>
      <c r="AF286" s="11">
        <f t="shared" si="443"/>
        <v>0</v>
      </c>
      <c r="AG286" s="11">
        <f t="shared" si="443"/>
        <v>0</v>
      </c>
      <c r="AH286" s="11">
        <f t="shared" si="443"/>
        <v>0</v>
      </c>
      <c r="AI286" s="11">
        <f t="shared" si="443"/>
        <v>0</v>
      </c>
      <c r="AJ286" s="11">
        <f t="shared" si="443"/>
        <v>0</v>
      </c>
      <c r="AK286" s="11">
        <f t="shared" si="443"/>
        <v>0</v>
      </c>
      <c r="AL286" s="11">
        <f t="shared" si="443"/>
        <v>4788721</v>
      </c>
      <c r="AM286" s="9"/>
      <c r="AN286" s="9"/>
    </row>
    <row r="287" spans="1:38" s="9" customFormat="1" ht="12.75">
      <c r="A287" s="28" t="s">
        <v>51</v>
      </c>
      <c r="B287" s="19" t="s">
        <v>52</v>
      </c>
      <c r="C287" s="14" t="s">
        <v>16</v>
      </c>
      <c r="D287" s="83" t="s">
        <v>17</v>
      </c>
      <c r="E287" s="11">
        <f aca="true" t="shared" si="444" ref="E287:AL287">SUM(E288:E288)</f>
        <v>4788721</v>
      </c>
      <c r="F287" s="11">
        <f t="shared" si="444"/>
        <v>0</v>
      </c>
      <c r="G287" s="11">
        <f t="shared" si="444"/>
        <v>0</v>
      </c>
      <c r="H287" s="11">
        <f t="shared" si="444"/>
        <v>0</v>
      </c>
      <c r="I287" s="11">
        <f t="shared" si="444"/>
        <v>0</v>
      </c>
      <c r="J287" s="11">
        <f t="shared" si="444"/>
        <v>0</v>
      </c>
      <c r="K287" s="11">
        <f t="shared" si="444"/>
        <v>0</v>
      </c>
      <c r="L287" s="11">
        <f t="shared" si="444"/>
        <v>0</v>
      </c>
      <c r="M287" s="11">
        <f t="shared" si="444"/>
        <v>0</v>
      </c>
      <c r="N287" s="11">
        <f t="shared" si="444"/>
        <v>0</v>
      </c>
      <c r="O287" s="11">
        <f t="shared" si="444"/>
        <v>0</v>
      </c>
      <c r="P287" s="11">
        <f t="shared" si="444"/>
        <v>0</v>
      </c>
      <c r="Q287" s="11">
        <f t="shared" si="444"/>
        <v>0</v>
      </c>
      <c r="R287" s="11">
        <f t="shared" si="444"/>
        <v>0</v>
      </c>
      <c r="S287" s="11">
        <f t="shared" si="444"/>
        <v>0</v>
      </c>
      <c r="T287" s="11">
        <f t="shared" si="444"/>
        <v>0</v>
      </c>
      <c r="U287" s="11">
        <f t="shared" si="444"/>
        <v>0</v>
      </c>
      <c r="V287" s="11">
        <f t="shared" si="444"/>
        <v>0</v>
      </c>
      <c r="W287" s="11">
        <f t="shared" si="444"/>
        <v>0</v>
      </c>
      <c r="X287" s="11">
        <f t="shared" si="444"/>
        <v>0</v>
      </c>
      <c r="Y287" s="11">
        <f t="shared" si="444"/>
        <v>0</v>
      </c>
      <c r="Z287" s="11">
        <f t="shared" si="444"/>
        <v>0</v>
      </c>
      <c r="AA287" s="11">
        <f t="shared" si="444"/>
        <v>0</v>
      </c>
      <c r="AB287" s="11">
        <f t="shared" si="444"/>
        <v>0</v>
      </c>
      <c r="AC287" s="11">
        <f t="shared" si="444"/>
        <v>0</v>
      </c>
      <c r="AD287" s="11">
        <f t="shared" si="444"/>
        <v>0</v>
      </c>
      <c r="AE287" s="11">
        <f t="shared" si="444"/>
        <v>0</v>
      </c>
      <c r="AF287" s="11">
        <f t="shared" si="444"/>
        <v>0</v>
      </c>
      <c r="AG287" s="11">
        <f t="shared" si="444"/>
        <v>0</v>
      </c>
      <c r="AH287" s="11">
        <f t="shared" si="444"/>
        <v>0</v>
      </c>
      <c r="AI287" s="11">
        <f t="shared" si="444"/>
        <v>0</v>
      </c>
      <c r="AJ287" s="11">
        <f t="shared" si="444"/>
        <v>0</v>
      </c>
      <c r="AK287" s="11">
        <f t="shared" si="444"/>
        <v>0</v>
      </c>
      <c r="AL287" s="11">
        <f t="shared" si="444"/>
        <v>4788721</v>
      </c>
    </row>
    <row r="288" spans="1:40" ht="12.75">
      <c r="A288" s="38">
        <v>3000</v>
      </c>
      <c r="B288" s="21" t="s">
        <v>52</v>
      </c>
      <c r="C288" s="15">
        <v>3000</v>
      </c>
      <c r="D288" s="87" t="s">
        <v>18</v>
      </c>
      <c r="E288" s="13">
        <v>4788721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>
        <f>SUM(E288:AK288)</f>
        <v>4788721</v>
      </c>
      <c r="AM288" s="9"/>
      <c r="AN288" s="9"/>
    </row>
    <row r="289" spans="1:38" s="9" customFormat="1" ht="25.5">
      <c r="A289" s="41" t="s">
        <v>68</v>
      </c>
      <c r="B289" s="42"/>
      <c r="C289" s="10" t="s">
        <v>128</v>
      </c>
      <c r="D289" s="90" t="s">
        <v>29</v>
      </c>
      <c r="E289" s="43">
        <f>+SUM(E282-E285)</f>
        <v>0</v>
      </c>
      <c r="F289" s="43">
        <f>+SUM(F282-F285)</f>
        <v>0</v>
      </c>
      <c r="G289" s="43">
        <f>+SUM(G282-G285)</f>
        <v>0</v>
      </c>
      <c r="H289" s="43">
        <f>+SUM(H282-H285)</f>
        <v>0</v>
      </c>
      <c r="I289" s="43">
        <f aca="true" t="shared" si="445" ref="I289:N289">+SUM(I282-I285)</f>
        <v>0</v>
      </c>
      <c r="J289" s="43">
        <f t="shared" si="445"/>
        <v>0</v>
      </c>
      <c r="K289" s="43">
        <f t="shared" si="445"/>
        <v>0</v>
      </c>
      <c r="L289" s="43">
        <f t="shared" si="445"/>
        <v>0</v>
      </c>
      <c r="M289" s="43">
        <f t="shared" si="445"/>
        <v>0</v>
      </c>
      <c r="N289" s="43">
        <f t="shared" si="445"/>
        <v>0</v>
      </c>
      <c r="O289" s="43">
        <f>+SUM(O282-O285)</f>
        <v>0</v>
      </c>
      <c r="P289" s="43">
        <f>+SUM(P282-P285)</f>
        <v>0</v>
      </c>
      <c r="Q289" s="43">
        <f>+SUM(Q282-Q285)</f>
        <v>0</v>
      </c>
      <c r="R289" s="43">
        <f>+SUM(R282-R285)</f>
        <v>0</v>
      </c>
      <c r="S289" s="43">
        <f>+SUM(S282-S285)</f>
        <v>0</v>
      </c>
      <c r="T289" s="43">
        <f aca="true" t="shared" si="446" ref="T289:Y289">+SUM(T282-T285)</f>
        <v>0</v>
      </c>
      <c r="U289" s="43">
        <f t="shared" si="446"/>
        <v>0</v>
      </c>
      <c r="V289" s="43">
        <f t="shared" si="446"/>
        <v>0</v>
      </c>
      <c r="W289" s="43">
        <f t="shared" si="446"/>
        <v>0</v>
      </c>
      <c r="X289" s="43">
        <f t="shared" si="446"/>
        <v>0</v>
      </c>
      <c r="Y289" s="43">
        <f t="shared" si="446"/>
        <v>0</v>
      </c>
      <c r="Z289" s="43">
        <f>+SUM(Z282-Z285)</f>
        <v>0</v>
      </c>
      <c r="AA289" s="43">
        <f>+SUM(AA282-AA285)</f>
        <v>0</v>
      </c>
      <c r="AB289" s="43">
        <f>+SUM(AB282-AB285)</f>
        <v>0</v>
      </c>
      <c r="AC289" s="43">
        <f>+SUM(AC282-AC285)</f>
        <v>0</v>
      </c>
      <c r="AD289" s="43">
        <f aca="true" t="shared" si="447" ref="AD289:AK289">+SUM(AD282-AD285)</f>
        <v>0</v>
      </c>
      <c r="AE289" s="43">
        <f t="shared" si="447"/>
        <v>0</v>
      </c>
      <c r="AF289" s="43">
        <f t="shared" si="447"/>
        <v>0</v>
      </c>
      <c r="AG289" s="43">
        <f t="shared" si="447"/>
        <v>0</v>
      </c>
      <c r="AH289" s="43">
        <f t="shared" si="447"/>
        <v>0</v>
      </c>
      <c r="AI289" s="43">
        <f t="shared" si="447"/>
        <v>0</v>
      </c>
      <c r="AJ289" s="43">
        <f>+SUM(AJ282-AJ285)</f>
        <v>0</v>
      </c>
      <c r="AK289" s="43">
        <f t="shared" si="447"/>
        <v>0</v>
      </c>
      <c r="AL289" s="43">
        <f>+SUM(AL282-AL285)</f>
        <v>0</v>
      </c>
    </row>
    <row r="290" spans="1:38" s="9" customFormat="1" ht="12.75">
      <c r="A290" s="50"/>
      <c r="B290" s="50"/>
      <c r="C290" s="51"/>
      <c r="D290" s="52" t="s">
        <v>161</v>
      </c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</row>
    <row r="291" spans="1:38" s="9" customFormat="1" ht="12.75">
      <c r="A291" s="33" t="s">
        <v>38</v>
      </c>
      <c r="B291" s="34"/>
      <c r="C291" s="8" t="s">
        <v>1</v>
      </c>
      <c r="D291" s="82" t="s">
        <v>2</v>
      </c>
      <c r="E291" s="35">
        <f aca="true" t="shared" si="448" ref="E291:AL291">SUM(E292)</f>
        <v>0</v>
      </c>
      <c r="F291" s="35">
        <f t="shared" si="448"/>
        <v>0</v>
      </c>
      <c r="G291" s="35">
        <f t="shared" si="448"/>
        <v>0</v>
      </c>
      <c r="H291" s="35">
        <f t="shared" si="448"/>
        <v>0</v>
      </c>
      <c r="I291" s="35">
        <f t="shared" si="448"/>
        <v>0</v>
      </c>
      <c r="J291" s="35">
        <f t="shared" si="448"/>
        <v>0</v>
      </c>
      <c r="K291" s="35">
        <f t="shared" si="448"/>
        <v>0</v>
      </c>
      <c r="L291" s="35">
        <f t="shared" si="448"/>
        <v>0</v>
      </c>
      <c r="M291" s="35">
        <f t="shared" si="448"/>
        <v>0</v>
      </c>
      <c r="N291" s="35">
        <f t="shared" si="448"/>
        <v>0</v>
      </c>
      <c r="O291" s="35">
        <f t="shared" si="448"/>
        <v>0</v>
      </c>
      <c r="P291" s="35">
        <f t="shared" si="448"/>
        <v>0</v>
      </c>
      <c r="Q291" s="35">
        <f t="shared" si="448"/>
        <v>0</v>
      </c>
      <c r="R291" s="35">
        <f t="shared" si="448"/>
        <v>80000000</v>
      </c>
      <c r="S291" s="35">
        <f t="shared" si="448"/>
        <v>0</v>
      </c>
      <c r="T291" s="35">
        <f t="shared" si="448"/>
        <v>0</v>
      </c>
      <c r="U291" s="35">
        <f t="shared" si="448"/>
        <v>0</v>
      </c>
      <c r="V291" s="35">
        <f t="shared" si="448"/>
        <v>0</v>
      </c>
      <c r="W291" s="35">
        <f t="shared" si="448"/>
        <v>0</v>
      </c>
      <c r="X291" s="35">
        <f t="shared" si="448"/>
        <v>0</v>
      </c>
      <c r="Y291" s="35">
        <f t="shared" si="448"/>
        <v>0</v>
      </c>
      <c r="Z291" s="35">
        <f t="shared" si="448"/>
        <v>0</v>
      </c>
      <c r="AA291" s="35">
        <f t="shared" si="448"/>
        <v>0</v>
      </c>
      <c r="AB291" s="35">
        <f t="shared" si="448"/>
        <v>0</v>
      </c>
      <c r="AC291" s="35">
        <f t="shared" si="448"/>
        <v>0</v>
      </c>
      <c r="AD291" s="35">
        <f t="shared" si="448"/>
        <v>0</v>
      </c>
      <c r="AE291" s="35">
        <f t="shared" si="448"/>
        <v>0</v>
      </c>
      <c r="AF291" s="35">
        <f t="shared" si="448"/>
        <v>0</v>
      </c>
      <c r="AG291" s="35">
        <f t="shared" si="448"/>
        <v>0</v>
      </c>
      <c r="AH291" s="35">
        <f t="shared" si="448"/>
        <v>0</v>
      </c>
      <c r="AI291" s="35">
        <f t="shared" si="448"/>
        <v>0</v>
      </c>
      <c r="AJ291" s="35">
        <f t="shared" si="448"/>
        <v>0</v>
      </c>
      <c r="AK291" s="35">
        <f t="shared" si="448"/>
        <v>0</v>
      </c>
      <c r="AL291" s="35">
        <f t="shared" si="448"/>
        <v>80000000</v>
      </c>
    </row>
    <row r="292" spans="1:40" ht="12.75">
      <c r="A292" s="18" t="s">
        <v>44</v>
      </c>
      <c r="B292" s="19" t="s">
        <v>45</v>
      </c>
      <c r="C292" s="36">
        <v>21700</v>
      </c>
      <c r="D292" s="83" t="s">
        <v>0</v>
      </c>
      <c r="E292" s="11">
        <f aca="true" t="shared" si="449" ref="E292:AL292">SUM(E293:E293)</f>
        <v>0</v>
      </c>
      <c r="F292" s="11">
        <f t="shared" si="449"/>
        <v>0</v>
      </c>
      <c r="G292" s="11">
        <f t="shared" si="449"/>
        <v>0</v>
      </c>
      <c r="H292" s="11">
        <f t="shared" si="449"/>
        <v>0</v>
      </c>
      <c r="I292" s="11">
        <f t="shared" si="449"/>
        <v>0</v>
      </c>
      <c r="J292" s="11">
        <f t="shared" si="449"/>
        <v>0</v>
      </c>
      <c r="K292" s="11">
        <f t="shared" si="449"/>
        <v>0</v>
      </c>
      <c r="L292" s="11">
        <f t="shared" si="449"/>
        <v>0</v>
      </c>
      <c r="M292" s="11">
        <f t="shared" si="449"/>
        <v>0</v>
      </c>
      <c r="N292" s="11">
        <f t="shared" si="449"/>
        <v>0</v>
      </c>
      <c r="O292" s="11">
        <f t="shared" si="449"/>
        <v>0</v>
      </c>
      <c r="P292" s="11">
        <f t="shared" si="449"/>
        <v>0</v>
      </c>
      <c r="Q292" s="11">
        <f t="shared" si="449"/>
        <v>0</v>
      </c>
      <c r="R292" s="11">
        <f t="shared" si="449"/>
        <v>80000000</v>
      </c>
      <c r="S292" s="11">
        <f t="shared" si="449"/>
        <v>0</v>
      </c>
      <c r="T292" s="11">
        <f t="shared" si="449"/>
        <v>0</v>
      </c>
      <c r="U292" s="11">
        <f t="shared" si="449"/>
        <v>0</v>
      </c>
      <c r="V292" s="11">
        <f t="shared" si="449"/>
        <v>0</v>
      </c>
      <c r="W292" s="11">
        <f t="shared" si="449"/>
        <v>0</v>
      </c>
      <c r="X292" s="11">
        <f t="shared" si="449"/>
        <v>0</v>
      </c>
      <c r="Y292" s="11">
        <f t="shared" si="449"/>
        <v>0</v>
      </c>
      <c r="Z292" s="11">
        <f t="shared" si="449"/>
        <v>0</v>
      </c>
      <c r="AA292" s="11">
        <f t="shared" si="449"/>
        <v>0</v>
      </c>
      <c r="AB292" s="11">
        <f t="shared" si="449"/>
        <v>0</v>
      </c>
      <c r="AC292" s="11">
        <f t="shared" si="449"/>
        <v>0</v>
      </c>
      <c r="AD292" s="11">
        <f t="shared" si="449"/>
        <v>0</v>
      </c>
      <c r="AE292" s="11">
        <f t="shared" si="449"/>
        <v>0</v>
      </c>
      <c r="AF292" s="11">
        <f t="shared" si="449"/>
        <v>0</v>
      </c>
      <c r="AG292" s="11">
        <f t="shared" si="449"/>
        <v>0</v>
      </c>
      <c r="AH292" s="11">
        <f t="shared" si="449"/>
        <v>0</v>
      </c>
      <c r="AI292" s="11">
        <f t="shared" si="449"/>
        <v>0</v>
      </c>
      <c r="AJ292" s="11">
        <f t="shared" si="449"/>
        <v>0</v>
      </c>
      <c r="AK292" s="11">
        <f t="shared" si="449"/>
        <v>0</v>
      </c>
      <c r="AL292" s="11">
        <f t="shared" si="449"/>
        <v>80000000</v>
      </c>
      <c r="AM292" s="9"/>
      <c r="AN292" s="9"/>
    </row>
    <row r="293" spans="1:38" s="9" customFormat="1" ht="12.75">
      <c r="A293" s="20">
        <v>21710</v>
      </c>
      <c r="B293" s="21" t="s">
        <v>45</v>
      </c>
      <c r="C293" s="37">
        <v>21710</v>
      </c>
      <c r="D293" s="87" t="s">
        <v>6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>
        <v>80000000</v>
      </c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>
        <f>SUM(E293:AK293)</f>
        <v>80000000</v>
      </c>
    </row>
    <row r="294" spans="1:40" ht="12.75">
      <c r="A294" s="33" t="s">
        <v>46</v>
      </c>
      <c r="B294" s="34"/>
      <c r="C294" s="8" t="s">
        <v>8</v>
      </c>
      <c r="D294" s="82" t="s">
        <v>9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f>SUM(E294:AK294)</f>
        <v>0</v>
      </c>
      <c r="AM294" s="9"/>
      <c r="AN294" s="9"/>
    </row>
    <row r="295" spans="1:38" ht="25.5">
      <c r="A295" s="41" t="s">
        <v>68</v>
      </c>
      <c r="B295" s="42"/>
      <c r="C295" s="10" t="s">
        <v>128</v>
      </c>
      <c r="D295" s="90" t="s">
        <v>29</v>
      </c>
      <c r="E295" s="43">
        <f aca="true" t="shared" si="450" ref="E295:S295">+SUM(E291-E294)</f>
        <v>0</v>
      </c>
      <c r="F295" s="43">
        <f t="shared" si="450"/>
        <v>0</v>
      </c>
      <c r="G295" s="43">
        <f t="shared" si="450"/>
        <v>0</v>
      </c>
      <c r="H295" s="43">
        <f t="shared" si="450"/>
        <v>0</v>
      </c>
      <c r="I295" s="43">
        <f t="shared" si="450"/>
        <v>0</v>
      </c>
      <c r="J295" s="43">
        <f t="shared" si="450"/>
        <v>0</v>
      </c>
      <c r="K295" s="43">
        <f t="shared" si="450"/>
        <v>0</v>
      </c>
      <c r="L295" s="43">
        <f t="shared" si="450"/>
        <v>0</v>
      </c>
      <c r="M295" s="43">
        <f t="shared" si="450"/>
        <v>0</v>
      </c>
      <c r="N295" s="43">
        <f t="shared" si="450"/>
        <v>0</v>
      </c>
      <c r="O295" s="43">
        <f t="shared" si="450"/>
        <v>0</v>
      </c>
      <c r="P295" s="43">
        <f t="shared" si="450"/>
        <v>0</v>
      </c>
      <c r="Q295" s="43">
        <f t="shared" si="450"/>
        <v>0</v>
      </c>
      <c r="R295" s="43">
        <f t="shared" si="450"/>
        <v>80000000</v>
      </c>
      <c r="S295" s="43">
        <f t="shared" si="450"/>
        <v>0</v>
      </c>
      <c r="T295" s="43">
        <f aca="true" t="shared" si="451" ref="T295:Z295">+SUM(T291-T294)</f>
        <v>0</v>
      </c>
      <c r="U295" s="43">
        <f t="shared" si="451"/>
        <v>0</v>
      </c>
      <c r="V295" s="43">
        <f t="shared" si="451"/>
        <v>0</v>
      </c>
      <c r="W295" s="43">
        <f t="shared" si="451"/>
        <v>0</v>
      </c>
      <c r="X295" s="43">
        <f t="shared" si="451"/>
        <v>0</v>
      </c>
      <c r="Y295" s="43">
        <f t="shared" si="451"/>
        <v>0</v>
      </c>
      <c r="Z295" s="43">
        <f t="shared" si="451"/>
        <v>0</v>
      </c>
      <c r="AA295" s="43">
        <f aca="true" t="shared" si="452" ref="AA295:AG295">+SUM(AA291-AA294)</f>
        <v>0</v>
      </c>
      <c r="AB295" s="43">
        <f t="shared" si="452"/>
        <v>0</v>
      </c>
      <c r="AC295" s="43">
        <f t="shared" si="452"/>
        <v>0</v>
      </c>
      <c r="AD295" s="43">
        <f t="shared" si="452"/>
        <v>0</v>
      </c>
      <c r="AE295" s="43">
        <f t="shared" si="452"/>
        <v>0</v>
      </c>
      <c r="AF295" s="43">
        <f t="shared" si="452"/>
        <v>0</v>
      </c>
      <c r="AG295" s="43">
        <f t="shared" si="452"/>
        <v>0</v>
      </c>
      <c r="AH295" s="43">
        <f>+SUM(AH291-AH294)</f>
        <v>0</v>
      </c>
      <c r="AI295" s="43">
        <f>+SUM(AI291-AI294)</f>
        <v>0</v>
      </c>
      <c r="AJ295" s="43">
        <f>+SUM(AJ291-AJ294)</f>
        <v>0</v>
      </c>
      <c r="AK295" s="43">
        <f>+SUM(AK291-AK294)</f>
        <v>0</v>
      </c>
      <c r="AL295" s="43">
        <f>+SUM(AL291-AL294)</f>
        <v>80000000</v>
      </c>
    </row>
    <row r="296" spans="1:38" s="9" customFormat="1" ht="12.75">
      <c r="A296" s="41" t="s">
        <v>30</v>
      </c>
      <c r="B296" s="42"/>
      <c r="C296" s="41" t="s">
        <v>30</v>
      </c>
      <c r="D296" s="90" t="s">
        <v>31</v>
      </c>
      <c r="E296" s="11">
        <f>SUM(E297)</f>
        <v>0</v>
      </c>
      <c r="F296" s="11">
        <f aca="true" t="shared" si="453" ref="F296:AK296">SUM(F297)</f>
        <v>0</v>
      </c>
      <c r="G296" s="11">
        <f t="shared" si="453"/>
        <v>0</v>
      </c>
      <c r="H296" s="11">
        <f t="shared" si="453"/>
        <v>0</v>
      </c>
      <c r="I296" s="11">
        <f t="shared" si="453"/>
        <v>0</v>
      </c>
      <c r="J296" s="11">
        <f t="shared" si="453"/>
        <v>0</v>
      </c>
      <c r="K296" s="11">
        <f t="shared" si="453"/>
        <v>0</v>
      </c>
      <c r="L296" s="11">
        <f t="shared" si="453"/>
        <v>0</v>
      </c>
      <c r="M296" s="11">
        <f t="shared" si="453"/>
        <v>0</v>
      </c>
      <c r="N296" s="11">
        <f t="shared" si="453"/>
        <v>0</v>
      </c>
      <c r="O296" s="11">
        <f t="shared" si="453"/>
        <v>0</v>
      </c>
      <c r="P296" s="11">
        <f t="shared" si="453"/>
        <v>0</v>
      </c>
      <c r="Q296" s="11">
        <f t="shared" si="453"/>
        <v>0</v>
      </c>
      <c r="R296" s="11">
        <f>SUM(R297)</f>
        <v>-80000000</v>
      </c>
      <c r="S296" s="11">
        <f t="shared" si="453"/>
        <v>0</v>
      </c>
      <c r="T296" s="11">
        <f t="shared" si="453"/>
        <v>0</v>
      </c>
      <c r="U296" s="11">
        <f t="shared" si="453"/>
        <v>0</v>
      </c>
      <c r="V296" s="11">
        <f t="shared" si="453"/>
        <v>0</v>
      </c>
      <c r="W296" s="11">
        <f t="shared" si="453"/>
        <v>0</v>
      </c>
      <c r="X296" s="11">
        <f t="shared" si="453"/>
        <v>0</v>
      </c>
      <c r="Y296" s="11">
        <f t="shared" si="453"/>
        <v>0</v>
      </c>
      <c r="Z296" s="11">
        <f t="shared" si="453"/>
        <v>0</v>
      </c>
      <c r="AA296" s="11">
        <f t="shared" si="453"/>
        <v>0</v>
      </c>
      <c r="AB296" s="11">
        <f t="shared" si="453"/>
        <v>0</v>
      </c>
      <c r="AC296" s="11">
        <f t="shared" si="453"/>
        <v>0</v>
      </c>
      <c r="AD296" s="11">
        <f t="shared" si="453"/>
        <v>0</v>
      </c>
      <c r="AE296" s="11">
        <f t="shared" si="453"/>
        <v>0</v>
      </c>
      <c r="AF296" s="11">
        <f t="shared" si="453"/>
        <v>0</v>
      </c>
      <c r="AG296" s="11">
        <f t="shared" si="453"/>
        <v>0</v>
      </c>
      <c r="AH296" s="11">
        <f t="shared" si="453"/>
        <v>0</v>
      </c>
      <c r="AI296" s="11">
        <f t="shared" si="453"/>
        <v>0</v>
      </c>
      <c r="AJ296" s="11">
        <f t="shared" si="453"/>
        <v>0</v>
      </c>
      <c r="AK296" s="11">
        <f t="shared" si="453"/>
        <v>0</v>
      </c>
      <c r="AL296" s="11">
        <f>SUM(AL297)</f>
        <v>-80000000</v>
      </c>
    </row>
    <row r="297" spans="1:38" s="9" customFormat="1" ht="12.75">
      <c r="A297" s="16" t="s">
        <v>125</v>
      </c>
      <c r="B297" s="17"/>
      <c r="C297" s="16" t="s">
        <v>125</v>
      </c>
      <c r="D297" s="91" t="s">
        <v>126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>
        <v>-80000000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>
        <f>SUM(E297:AK297)</f>
        <v>-80000000</v>
      </c>
    </row>
    <row r="298" spans="1:38" ht="12.75">
      <c r="A298" s="50"/>
      <c r="B298" s="50"/>
      <c r="C298" s="51"/>
      <c r="D298" s="52" t="s">
        <v>116</v>
      </c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</row>
    <row r="299" spans="1:38" s="9" customFormat="1" ht="12.75">
      <c r="A299" s="33" t="s">
        <v>38</v>
      </c>
      <c r="B299" s="34"/>
      <c r="C299" s="8" t="s">
        <v>1</v>
      </c>
      <c r="D299" s="82" t="s">
        <v>2</v>
      </c>
      <c r="E299" s="35">
        <f>SUM(E300:E300,E301)</f>
        <v>3782119</v>
      </c>
      <c r="F299" s="35">
        <f>SUM(F300:F300,F301)</f>
        <v>0</v>
      </c>
      <c r="G299" s="35">
        <f>SUM(G300:G300,G301)</f>
        <v>0</v>
      </c>
      <c r="H299" s="35">
        <f>SUM(H300:H300,H301)</f>
        <v>0</v>
      </c>
      <c r="I299" s="35">
        <f>SUM(I300:I300,I301)</f>
        <v>0</v>
      </c>
      <c r="J299" s="35">
        <f aca="true" t="shared" si="454" ref="J299:Q299">SUM(J300:J300,J301)</f>
        <v>267680</v>
      </c>
      <c r="K299" s="35">
        <f t="shared" si="454"/>
        <v>0</v>
      </c>
      <c r="L299" s="35">
        <f t="shared" si="454"/>
        <v>0</v>
      </c>
      <c r="M299" s="35">
        <f t="shared" si="454"/>
        <v>0</v>
      </c>
      <c r="N299" s="35">
        <f t="shared" si="454"/>
        <v>0</v>
      </c>
      <c r="O299" s="35">
        <f t="shared" si="454"/>
        <v>0</v>
      </c>
      <c r="P299" s="35">
        <f t="shared" si="454"/>
        <v>0</v>
      </c>
      <c r="Q299" s="35">
        <f t="shared" si="454"/>
        <v>0</v>
      </c>
      <c r="R299" s="35">
        <f>SUM(R300:R300,R301)</f>
        <v>0</v>
      </c>
      <c r="S299" s="35">
        <f>SUM(S300:S300,S301)</f>
        <v>0</v>
      </c>
      <c r="T299" s="35">
        <f>SUM(T300:T300,T301)</f>
        <v>0</v>
      </c>
      <c r="U299" s="35">
        <f>SUM(U300:U300,U301)</f>
        <v>0</v>
      </c>
      <c r="V299" s="35">
        <f>SUM(V300:V300,V301)</f>
        <v>0</v>
      </c>
      <c r="W299" s="35">
        <f aca="true" t="shared" si="455" ref="W299:AC299">SUM(W300:W300,W301)</f>
        <v>680000</v>
      </c>
      <c r="X299" s="35">
        <f t="shared" si="455"/>
        <v>0</v>
      </c>
      <c r="Y299" s="35">
        <f t="shared" si="455"/>
        <v>0</v>
      </c>
      <c r="Z299" s="35">
        <f t="shared" si="455"/>
        <v>0</v>
      </c>
      <c r="AA299" s="35">
        <f t="shared" si="455"/>
        <v>0</v>
      </c>
      <c r="AB299" s="35">
        <f t="shared" si="455"/>
        <v>0</v>
      </c>
      <c r="AC299" s="35">
        <f t="shared" si="455"/>
        <v>0</v>
      </c>
      <c r="AD299" s="35">
        <f aca="true" t="shared" si="456" ref="AD299:AL299">SUM(AD300:AD300,AD301)</f>
        <v>0</v>
      </c>
      <c r="AE299" s="35">
        <f t="shared" si="456"/>
        <v>0</v>
      </c>
      <c r="AF299" s="35">
        <f t="shared" si="456"/>
        <v>0</v>
      </c>
      <c r="AG299" s="35">
        <f t="shared" si="456"/>
        <v>0</v>
      </c>
      <c r="AH299" s="35">
        <f>SUM(AH300:AH300,AH301)</f>
        <v>0</v>
      </c>
      <c r="AI299" s="35">
        <f>SUM(AI300:AI300,AI301)</f>
        <v>0</v>
      </c>
      <c r="AJ299" s="35">
        <f>SUM(AJ300:AJ300,AJ301)</f>
        <v>0</v>
      </c>
      <c r="AK299" s="35">
        <f>SUM(AK300:AK300,AK301)</f>
        <v>0</v>
      </c>
      <c r="AL299" s="35">
        <f t="shared" si="456"/>
        <v>4729799</v>
      </c>
    </row>
    <row r="300" spans="1:38" s="9" customFormat="1" ht="25.5">
      <c r="A300" s="18" t="s">
        <v>39</v>
      </c>
      <c r="B300" s="19" t="s">
        <v>40</v>
      </c>
      <c r="C300" s="10" t="s">
        <v>79</v>
      </c>
      <c r="D300" s="83" t="s">
        <v>41</v>
      </c>
      <c r="E300" s="11">
        <v>1057194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>
        <f>SUM(E300:AK300)</f>
        <v>1057194</v>
      </c>
    </row>
    <row r="301" spans="1:38" s="9" customFormat="1" ht="12.75">
      <c r="A301" s="18" t="s">
        <v>44</v>
      </c>
      <c r="B301" s="19" t="s">
        <v>45</v>
      </c>
      <c r="C301" s="36">
        <v>21700</v>
      </c>
      <c r="D301" s="83" t="s">
        <v>0</v>
      </c>
      <c r="E301" s="11">
        <f aca="true" t="shared" si="457" ref="E301:AL301">SUM(E302:E302)</f>
        <v>2724925</v>
      </c>
      <c r="F301" s="11">
        <f t="shared" si="457"/>
        <v>0</v>
      </c>
      <c r="G301" s="11">
        <f t="shared" si="457"/>
        <v>0</v>
      </c>
      <c r="H301" s="11">
        <f t="shared" si="457"/>
        <v>0</v>
      </c>
      <c r="I301" s="11">
        <f t="shared" si="457"/>
        <v>0</v>
      </c>
      <c r="J301" s="11">
        <f t="shared" si="457"/>
        <v>267680</v>
      </c>
      <c r="K301" s="11">
        <f t="shared" si="457"/>
        <v>0</v>
      </c>
      <c r="L301" s="11">
        <f t="shared" si="457"/>
        <v>0</v>
      </c>
      <c r="M301" s="11">
        <f t="shared" si="457"/>
        <v>0</v>
      </c>
      <c r="N301" s="11">
        <f t="shared" si="457"/>
        <v>0</v>
      </c>
      <c r="O301" s="11">
        <f t="shared" si="457"/>
        <v>0</v>
      </c>
      <c r="P301" s="11">
        <f t="shared" si="457"/>
        <v>0</v>
      </c>
      <c r="Q301" s="11">
        <f t="shared" si="457"/>
        <v>0</v>
      </c>
      <c r="R301" s="11">
        <f t="shared" si="457"/>
        <v>0</v>
      </c>
      <c r="S301" s="11">
        <f t="shared" si="457"/>
        <v>0</v>
      </c>
      <c r="T301" s="11">
        <f t="shared" si="457"/>
        <v>0</v>
      </c>
      <c r="U301" s="11">
        <f t="shared" si="457"/>
        <v>0</v>
      </c>
      <c r="V301" s="11">
        <f t="shared" si="457"/>
        <v>0</v>
      </c>
      <c r="W301" s="11">
        <f t="shared" si="457"/>
        <v>680000</v>
      </c>
      <c r="X301" s="11">
        <f t="shared" si="457"/>
        <v>0</v>
      </c>
      <c r="Y301" s="11">
        <f t="shared" si="457"/>
        <v>0</v>
      </c>
      <c r="Z301" s="11">
        <f t="shared" si="457"/>
        <v>0</v>
      </c>
      <c r="AA301" s="11">
        <f t="shared" si="457"/>
        <v>0</v>
      </c>
      <c r="AB301" s="11">
        <f t="shared" si="457"/>
        <v>0</v>
      </c>
      <c r="AC301" s="11">
        <f t="shared" si="457"/>
        <v>0</v>
      </c>
      <c r="AD301" s="11">
        <f t="shared" si="457"/>
        <v>0</v>
      </c>
      <c r="AE301" s="11">
        <f t="shared" si="457"/>
        <v>0</v>
      </c>
      <c r="AF301" s="11">
        <f t="shared" si="457"/>
        <v>0</v>
      </c>
      <c r="AG301" s="11">
        <f t="shared" si="457"/>
        <v>0</v>
      </c>
      <c r="AH301" s="11">
        <f t="shared" si="457"/>
        <v>0</v>
      </c>
      <c r="AI301" s="11">
        <f t="shared" si="457"/>
        <v>0</v>
      </c>
      <c r="AJ301" s="11">
        <f t="shared" si="457"/>
        <v>0</v>
      </c>
      <c r="AK301" s="11">
        <f t="shared" si="457"/>
        <v>0</v>
      </c>
      <c r="AL301" s="11">
        <f t="shared" si="457"/>
        <v>3672605</v>
      </c>
    </row>
    <row r="302" spans="1:38" ht="12.75">
      <c r="A302" s="20">
        <v>21710</v>
      </c>
      <c r="B302" s="21" t="s">
        <v>45</v>
      </c>
      <c r="C302" s="37">
        <v>21710</v>
      </c>
      <c r="D302" s="87" t="s">
        <v>6</v>
      </c>
      <c r="E302" s="13">
        <v>2724925</v>
      </c>
      <c r="F302" s="13"/>
      <c r="G302" s="13"/>
      <c r="H302" s="13"/>
      <c r="I302" s="13"/>
      <c r="J302" s="13">
        <v>267680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>
        <v>680000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>
        <f>SUM(E302:AK302)</f>
        <v>3672605</v>
      </c>
    </row>
    <row r="303" spans="1:38" s="9" customFormat="1" ht="12.75">
      <c r="A303" s="33" t="s">
        <v>46</v>
      </c>
      <c r="B303" s="34"/>
      <c r="C303" s="8" t="s">
        <v>8</v>
      </c>
      <c r="D303" s="82" t="s">
        <v>9</v>
      </c>
      <c r="E303" s="35">
        <f>SUM(E304,E311)</f>
        <v>4061416</v>
      </c>
      <c r="F303" s="35">
        <f>SUM(F304,F311)</f>
        <v>0</v>
      </c>
      <c r="G303" s="35">
        <f>SUM(G304,G311)</f>
        <v>0</v>
      </c>
      <c r="H303" s="35">
        <f>SUM(H304,H311)</f>
        <v>0</v>
      </c>
      <c r="I303" s="35">
        <f>SUM(I304,I311)</f>
        <v>0</v>
      </c>
      <c r="J303" s="35">
        <f aca="true" t="shared" si="458" ref="J303:Q303">SUM(J304,J311)</f>
        <v>267680</v>
      </c>
      <c r="K303" s="35">
        <f t="shared" si="458"/>
        <v>0</v>
      </c>
      <c r="L303" s="35">
        <f t="shared" si="458"/>
        <v>0</v>
      </c>
      <c r="M303" s="35">
        <f t="shared" si="458"/>
        <v>0</v>
      </c>
      <c r="N303" s="35">
        <f t="shared" si="458"/>
        <v>0</v>
      </c>
      <c r="O303" s="35">
        <f t="shared" si="458"/>
        <v>0</v>
      </c>
      <c r="P303" s="35">
        <f t="shared" si="458"/>
        <v>0</v>
      </c>
      <c r="Q303" s="35">
        <f t="shared" si="458"/>
        <v>0</v>
      </c>
      <c r="R303" s="35">
        <f>SUM(R304,R311)</f>
        <v>0</v>
      </c>
      <c r="S303" s="35">
        <f>SUM(S304,S311)</f>
        <v>0</v>
      </c>
      <c r="T303" s="35">
        <f>SUM(T304,T311)</f>
        <v>0</v>
      </c>
      <c r="U303" s="35">
        <f>SUM(U304,U311)</f>
        <v>0</v>
      </c>
      <c r="V303" s="35">
        <f>SUM(V304,V311)</f>
        <v>0</v>
      </c>
      <c r="W303" s="35">
        <f aca="true" t="shared" si="459" ref="W303:AC303">SUM(W304,W311)</f>
        <v>0</v>
      </c>
      <c r="X303" s="35">
        <f t="shared" si="459"/>
        <v>0</v>
      </c>
      <c r="Y303" s="35">
        <f t="shared" si="459"/>
        <v>0</v>
      </c>
      <c r="Z303" s="35">
        <f t="shared" si="459"/>
        <v>0</v>
      </c>
      <c r="AA303" s="35">
        <f t="shared" si="459"/>
        <v>0</v>
      </c>
      <c r="AB303" s="35">
        <f t="shared" si="459"/>
        <v>0</v>
      </c>
      <c r="AC303" s="35">
        <f t="shared" si="459"/>
        <v>0</v>
      </c>
      <c r="AD303" s="35">
        <f aca="true" t="shared" si="460" ref="AD303:AL303">SUM(AD304,AD311)</f>
        <v>0</v>
      </c>
      <c r="AE303" s="35">
        <f t="shared" si="460"/>
        <v>0</v>
      </c>
      <c r="AF303" s="35">
        <f t="shared" si="460"/>
        <v>0</v>
      </c>
      <c r="AG303" s="35">
        <f t="shared" si="460"/>
        <v>0</v>
      </c>
      <c r="AH303" s="35">
        <f>SUM(AH304,AH311)</f>
        <v>0</v>
      </c>
      <c r="AI303" s="35">
        <f>SUM(AI304,AI311)</f>
        <v>0</v>
      </c>
      <c r="AJ303" s="35">
        <f>SUM(AJ304,AJ311)</f>
        <v>0</v>
      </c>
      <c r="AK303" s="35">
        <f>SUM(AK304,AK311)</f>
        <v>0</v>
      </c>
      <c r="AL303" s="35">
        <f t="shared" si="460"/>
        <v>4329096</v>
      </c>
    </row>
    <row r="304" spans="1:38" s="9" customFormat="1" ht="25.5">
      <c r="A304" s="18" t="s">
        <v>47</v>
      </c>
      <c r="B304" s="19" t="s">
        <v>48</v>
      </c>
      <c r="C304" s="10" t="s">
        <v>36</v>
      </c>
      <c r="D304" s="83" t="s">
        <v>10</v>
      </c>
      <c r="E304" s="11">
        <f>SUM(E305,E309)</f>
        <v>4004501</v>
      </c>
      <c r="F304" s="11">
        <f>SUM(F305,F309)</f>
        <v>0</v>
      </c>
      <c r="G304" s="11">
        <f>SUM(G305,G309)</f>
        <v>0</v>
      </c>
      <c r="H304" s="11">
        <f>SUM(H305,H309)</f>
        <v>0</v>
      </c>
      <c r="I304" s="11">
        <f>SUM(I305,I309)</f>
        <v>0</v>
      </c>
      <c r="J304" s="11">
        <f aca="true" t="shared" si="461" ref="J304:Q304">SUM(J305,J309)</f>
        <v>267680</v>
      </c>
      <c r="K304" s="11">
        <f t="shared" si="461"/>
        <v>0</v>
      </c>
      <c r="L304" s="11">
        <f t="shared" si="461"/>
        <v>0</v>
      </c>
      <c r="M304" s="11">
        <f t="shared" si="461"/>
        <v>0</v>
      </c>
      <c r="N304" s="11">
        <f t="shared" si="461"/>
        <v>0</v>
      </c>
      <c r="O304" s="11">
        <f t="shared" si="461"/>
        <v>0</v>
      </c>
      <c r="P304" s="11">
        <f t="shared" si="461"/>
        <v>0</v>
      </c>
      <c r="Q304" s="11">
        <f t="shared" si="461"/>
        <v>0</v>
      </c>
      <c r="R304" s="11">
        <f>SUM(R305,R309)</f>
        <v>0</v>
      </c>
      <c r="S304" s="11">
        <f>SUM(S305,S309)</f>
        <v>0</v>
      </c>
      <c r="T304" s="11">
        <f>SUM(T305,T309)</f>
        <v>0</v>
      </c>
      <c r="U304" s="11">
        <f>SUM(U305,U309)</f>
        <v>0</v>
      </c>
      <c r="V304" s="11">
        <f>SUM(V305,V309)</f>
        <v>0</v>
      </c>
      <c r="W304" s="11">
        <f aca="true" t="shared" si="462" ref="W304:AC304">SUM(W305,W309)</f>
        <v>0</v>
      </c>
      <c r="X304" s="11">
        <f t="shared" si="462"/>
        <v>0</v>
      </c>
      <c r="Y304" s="11">
        <f t="shared" si="462"/>
        <v>0</v>
      </c>
      <c r="Z304" s="11">
        <f t="shared" si="462"/>
        <v>0</v>
      </c>
      <c r="AA304" s="11">
        <f t="shared" si="462"/>
        <v>0</v>
      </c>
      <c r="AB304" s="11">
        <f t="shared" si="462"/>
        <v>0</v>
      </c>
      <c r="AC304" s="11">
        <f t="shared" si="462"/>
        <v>0</v>
      </c>
      <c r="AD304" s="11">
        <f aca="true" t="shared" si="463" ref="AD304:AL304">SUM(AD305,AD309)</f>
        <v>0</v>
      </c>
      <c r="AE304" s="11">
        <f t="shared" si="463"/>
        <v>0</v>
      </c>
      <c r="AF304" s="11">
        <f t="shared" si="463"/>
        <v>0</v>
      </c>
      <c r="AG304" s="11">
        <f t="shared" si="463"/>
        <v>0</v>
      </c>
      <c r="AH304" s="11">
        <f>SUM(AH305,AH309)</f>
        <v>0</v>
      </c>
      <c r="AI304" s="11">
        <f>SUM(AI305,AI309)</f>
        <v>0</v>
      </c>
      <c r="AJ304" s="11">
        <f>SUM(AJ305,AJ309)</f>
        <v>0</v>
      </c>
      <c r="AK304" s="11">
        <f>SUM(AK305,AK309)</f>
        <v>0</v>
      </c>
      <c r="AL304" s="11">
        <f t="shared" si="463"/>
        <v>4272181</v>
      </c>
    </row>
    <row r="305" spans="1:38" s="9" customFormat="1" ht="12.75">
      <c r="A305" s="18" t="s">
        <v>49</v>
      </c>
      <c r="B305" s="19" t="s">
        <v>50</v>
      </c>
      <c r="C305" s="10" t="s">
        <v>11</v>
      </c>
      <c r="D305" s="83" t="s">
        <v>12</v>
      </c>
      <c r="E305" s="11">
        <f>SUM(E306,E308)</f>
        <v>4004501</v>
      </c>
      <c r="F305" s="11">
        <f>SUM(F306,F308)</f>
        <v>0</v>
      </c>
      <c r="G305" s="11">
        <f>SUM(G306,G308)</f>
        <v>0</v>
      </c>
      <c r="H305" s="11">
        <f>SUM(H306,H308)</f>
        <v>0</v>
      </c>
      <c r="I305" s="11">
        <f>SUM(I306,I308)</f>
        <v>0</v>
      </c>
      <c r="J305" s="11">
        <f aca="true" t="shared" si="464" ref="J305:Q305">SUM(J306,J308)</f>
        <v>267680</v>
      </c>
      <c r="K305" s="11">
        <f t="shared" si="464"/>
        <v>0</v>
      </c>
      <c r="L305" s="11">
        <f t="shared" si="464"/>
        <v>0</v>
      </c>
      <c r="M305" s="11">
        <f t="shared" si="464"/>
        <v>0</v>
      </c>
      <c r="N305" s="11">
        <f t="shared" si="464"/>
        <v>0</v>
      </c>
      <c r="O305" s="11">
        <f t="shared" si="464"/>
        <v>0</v>
      </c>
      <c r="P305" s="11">
        <f t="shared" si="464"/>
        <v>0</v>
      </c>
      <c r="Q305" s="11">
        <f t="shared" si="464"/>
        <v>0</v>
      </c>
      <c r="R305" s="11">
        <f>SUM(R306,R308)</f>
        <v>0</v>
      </c>
      <c r="S305" s="11">
        <f>SUM(S306,S308)</f>
        <v>0</v>
      </c>
      <c r="T305" s="11">
        <f>SUM(T306,T308)</f>
        <v>0</v>
      </c>
      <c r="U305" s="11">
        <f>SUM(U306,U308)</f>
        <v>0</v>
      </c>
      <c r="V305" s="11">
        <f>SUM(V306,V308)</f>
        <v>0</v>
      </c>
      <c r="W305" s="11">
        <f aca="true" t="shared" si="465" ref="W305:AC305">SUM(W306,W308)</f>
        <v>0</v>
      </c>
      <c r="X305" s="11">
        <f t="shared" si="465"/>
        <v>0</v>
      </c>
      <c r="Y305" s="11">
        <f t="shared" si="465"/>
        <v>0</v>
      </c>
      <c r="Z305" s="11">
        <f t="shared" si="465"/>
        <v>0</v>
      </c>
      <c r="AA305" s="11">
        <f t="shared" si="465"/>
        <v>0</v>
      </c>
      <c r="AB305" s="11">
        <f t="shared" si="465"/>
        <v>0</v>
      </c>
      <c r="AC305" s="11">
        <f t="shared" si="465"/>
        <v>0</v>
      </c>
      <c r="AD305" s="11">
        <f aca="true" t="shared" si="466" ref="AD305:AL305">SUM(AD306,AD308)</f>
        <v>0</v>
      </c>
      <c r="AE305" s="11">
        <f t="shared" si="466"/>
        <v>0</v>
      </c>
      <c r="AF305" s="11">
        <f t="shared" si="466"/>
        <v>0</v>
      </c>
      <c r="AG305" s="11">
        <f t="shared" si="466"/>
        <v>0</v>
      </c>
      <c r="AH305" s="11">
        <f>SUM(AH306,AH308)</f>
        <v>0</v>
      </c>
      <c r="AI305" s="11">
        <f>SUM(AI306,AI308)</f>
        <v>0</v>
      </c>
      <c r="AJ305" s="11">
        <f>SUM(AJ306,AJ308)</f>
        <v>0</v>
      </c>
      <c r="AK305" s="11">
        <f>SUM(AK306,AK308)</f>
        <v>0</v>
      </c>
      <c r="AL305" s="11">
        <f t="shared" si="466"/>
        <v>4272181</v>
      </c>
    </row>
    <row r="306" spans="1:44" ht="12.75">
      <c r="A306" s="38">
        <v>1000</v>
      </c>
      <c r="B306" s="21" t="s">
        <v>50</v>
      </c>
      <c r="C306" s="15">
        <v>1000</v>
      </c>
      <c r="D306" s="87" t="s">
        <v>13</v>
      </c>
      <c r="E306" s="13">
        <v>2893359</v>
      </c>
      <c r="F306" s="13"/>
      <c r="G306" s="13"/>
      <c r="H306" s="13"/>
      <c r="I306" s="13"/>
      <c r="J306" s="13">
        <v>97838</v>
      </c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>
        <f>SUM(E306:AK306)</f>
        <v>2991197</v>
      </c>
      <c r="AM306" s="9"/>
      <c r="AN306" s="9"/>
      <c r="AO306" s="9"/>
      <c r="AP306" s="9"/>
      <c r="AQ306" s="9"/>
      <c r="AR306" s="9"/>
    </row>
    <row r="307" spans="1:44" ht="12.75">
      <c r="A307" s="21">
        <v>1100</v>
      </c>
      <c r="B307" s="21" t="s">
        <v>50</v>
      </c>
      <c r="C307" s="27">
        <v>1100</v>
      </c>
      <c r="D307" s="87" t="s">
        <v>14</v>
      </c>
      <c r="E307" s="13">
        <v>2220284</v>
      </c>
      <c r="F307" s="13"/>
      <c r="G307" s="13"/>
      <c r="H307" s="13"/>
      <c r="I307" s="13"/>
      <c r="J307" s="13">
        <v>24480</v>
      </c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>
        <f>SUM(E307:AK307)</f>
        <v>2244764</v>
      </c>
      <c r="AM307" s="9"/>
      <c r="AN307" s="9"/>
      <c r="AO307" s="9"/>
      <c r="AP307" s="9"/>
      <c r="AQ307" s="9"/>
      <c r="AR307" s="9"/>
    </row>
    <row r="308" spans="1:44" ht="12.75">
      <c r="A308" s="38">
        <v>2000</v>
      </c>
      <c r="B308" s="21" t="s">
        <v>50</v>
      </c>
      <c r="C308" s="15">
        <v>2000</v>
      </c>
      <c r="D308" s="87" t="s">
        <v>15</v>
      </c>
      <c r="E308" s="13">
        <v>1111142</v>
      </c>
      <c r="F308" s="13"/>
      <c r="G308" s="13"/>
      <c r="H308" s="13"/>
      <c r="I308" s="13"/>
      <c r="J308" s="13">
        <v>169842</v>
      </c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>
        <f>SUM(E308:AK308)</f>
        <v>1280984</v>
      </c>
      <c r="AM308" s="9"/>
      <c r="AN308" s="9"/>
      <c r="AO308" s="9"/>
      <c r="AP308" s="9"/>
      <c r="AQ308" s="9"/>
      <c r="AR308" s="9"/>
    </row>
    <row r="309" spans="1:44" ht="12.75">
      <c r="A309" s="28" t="s">
        <v>51</v>
      </c>
      <c r="B309" s="19" t="s">
        <v>52</v>
      </c>
      <c r="C309" s="14" t="s">
        <v>16</v>
      </c>
      <c r="D309" s="83" t="s">
        <v>17</v>
      </c>
      <c r="E309" s="11">
        <f aca="true" t="shared" si="467" ref="E309:AL309">SUM(E310:E310)</f>
        <v>0</v>
      </c>
      <c r="F309" s="11">
        <f t="shared" si="467"/>
        <v>0</v>
      </c>
      <c r="G309" s="11">
        <f t="shared" si="467"/>
        <v>0</v>
      </c>
      <c r="H309" s="11">
        <f t="shared" si="467"/>
        <v>0</v>
      </c>
      <c r="I309" s="11">
        <f t="shared" si="467"/>
        <v>0</v>
      </c>
      <c r="J309" s="11">
        <f t="shared" si="467"/>
        <v>0</v>
      </c>
      <c r="K309" s="11">
        <f t="shared" si="467"/>
        <v>0</v>
      </c>
      <c r="L309" s="11">
        <f t="shared" si="467"/>
        <v>0</v>
      </c>
      <c r="M309" s="11">
        <f t="shared" si="467"/>
        <v>0</v>
      </c>
      <c r="N309" s="11">
        <f t="shared" si="467"/>
        <v>0</v>
      </c>
      <c r="O309" s="11">
        <f t="shared" si="467"/>
        <v>0</v>
      </c>
      <c r="P309" s="11">
        <f t="shared" si="467"/>
        <v>0</v>
      </c>
      <c r="Q309" s="11">
        <f t="shared" si="467"/>
        <v>0</v>
      </c>
      <c r="R309" s="11">
        <f t="shared" si="467"/>
        <v>0</v>
      </c>
      <c r="S309" s="11">
        <f t="shared" si="467"/>
        <v>0</v>
      </c>
      <c r="T309" s="11">
        <f t="shared" si="467"/>
        <v>0</v>
      </c>
      <c r="U309" s="11">
        <f t="shared" si="467"/>
        <v>0</v>
      </c>
      <c r="V309" s="11">
        <f t="shared" si="467"/>
        <v>0</v>
      </c>
      <c r="W309" s="11">
        <f t="shared" si="467"/>
        <v>0</v>
      </c>
      <c r="X309" s="11">
        <f t="shared" si="467"/>
        <v>0</v>
      </c>
      <c r="Y309" s="11">
        <f t="shared" si="467"/>
        <v>0</v>
      </c>
      <c r="Z309" s="11">
        <f t="shared" si="467"/>
        <v>0</v>
      </c>
      <c r="AA309" s="11">
        <f t="shared" si="467"/>
        <v>0</v>
      </c>
      <c r="AB309" s="11">
        <f t="shared" si="467"/>
        <v>0</v>
      </c>
      <c r="AC309" s="11">
        <f t="shared" si="467"/>
        <v>0</v>
      </c>
      <c r="AD309" s="11">
        <f t="shared" si="467"/>
        <v>0</v>
      </c>
      <c r="AE309" s="11">
        <f t="shared" si="467"/>
        <v>0</v>
      </c>
      <c r="AF309" s="11">
        <f t="shared" si="467"/>
        <v>0</v>
      </c>
      <c r="AG309" s="11">
        <f t="shared" si="467"/>
        <v>0</v>
      </c>
      <c r="AH309" s="11">
        <f t="shared" si="467"/>
        <v>0</v>
      </c>
      <c r="AI309" s="11">
        <f t="shared" si="467"/>
        <v>0</v>
      </c>
      <c r="AJ309" s="11">
        <f t="shared" si="467"/>
        <v>0</v>
      </c>
      <c r="AK309" s="11">
        <f t="shared" si="467"/>
        <v>0</v>
      </c>
      <c r="AL309" s="11">
        <f t="shared" si="467"/>
        <v>0</v>
      </c>
      <c r="AM309" s="9"/>
      <c r="AN309" s="9"/>
      <c r="AO309" s="9"/>
      <c r="AP309" s="9"/>
      <c r="AQ309" s="9"/>
      <c r="AR309" s="9"/>
    </row>
    <row r="310" spans="1:38" s="9" customFormat="1" ht="12.75">
      <c r="A310" s="38">
        <v>3000</v>
      </c>
      <c r="B310" s="21" t="s">
        <v>52</v>
      </c>
      <c r="C310" s="15">
        <v>3000</v>
      </c>
      <c r="D310" s="87" t="s">
        <v>18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>
        <f>SUM(E310:AK310)</f>
        <v>0</v>
      </c>
    </row>
    <row r="311" spans="1:44" ht="12.75">
      <c r="A311" s="28" t="s">
        <v>61</v>
      </c>
      <c r="B311" s="19" t="s">
        <v>62</v>
      </c>
      <c r="C311" s="14" t="s">
        <v>24</v>
      </c>
      <c r="D311" s="83" t="s">
        <v>25</v>
      </c>
      <c r="E311" s="11">
        <f aca="true" t="shared" si="468" ref="E311:AL311">SUM(E312)</f>
        <v>56915</v>
      </c>
      <c r="F311" s="11">
        <f t="shared" si="468"/>
        <v>0</v>
      </c>
      <c r="G311" s="11">
        <f t="shared" si="468"/>
        <v>0</v>
      </c>
      <c r="H311" s="11">
        <f t="shared" si="468"/>
        <v>0</v>
      </c>
      <c r="I311" s="11">
        <f t="shared" si="468"/>
        <v>0</v>
      </c>
      <c r="J311" s="11">
        <f t="shared" si="468"/>
        <v>0</v>
      </c>
      <c r="K311" s="11">
        <f t="shared" si="468"/>
        <v>0</v>
      </c>
      <c r="L311" s="11">
        <f t="shared" si="468"/>
        <v>0</v>
      </c>
      <c r="M311" s="11">
        <f t="shared" si="468"/>
        <v>0</v>
      </c>
      <c r="N311" s="11">
        <f t="shared" si="468"/>
        <v>0</v>
      </c>
      <c r="O311" s="11">
        <f t="shared" si="468"/>
        <v>0</v>
      </c>
      <c r="P311" s="11">
        <f t="shared" si="468"/>
        <v>0</v>
      </c>
      <c r="Q311" s="11">
        <f t="shared" si="468"/>
        <v>0</v>
      </c>
      <c r="R311" s="11">
        <f t="shared" si="468"/>
        <v>0</v>
      </c>
      <c r="S311" s="11">
        <f t="shared" si="468"/>
        <v>0</v>
      </c>
      <c r="T311" s="11">
        <f t="shared" si="468"/>
        <v>0</v>
      </c>
      <c r="U311" s="11">
        <f t="shared" si="468"/>
        <v>0</v>
      </c>
      <c r="V311" s="11">
        <f t="shared" si="468"/>
        <v>0</v>
      </c>
      <c r="W311" s="11">
        <f t="shared" si="468"/>
        <v>0</v>
      </c>
      <c r="X311" s="11">
        <f t="shared" si="468"/>
        <v>0</v>
      </c>
      <c r="Y311" s="11">
        <f t="shared" si="468"/>
        <v>0</v>
      </c>
      <c r="Z311" s="11">
        <f t="shared" si="468"/>
        <v>0</v>
      </c>
      <c r="AA311" s="11">
        <f t="shared" si="468"/>
        <v>0</v>
      </c>
      <c r="AB311" s="11">
        <f t="shared" si="468"/>
        <v>0</v>
      </c>
      <c r="AC311" s="11">
        <f t="shared" si="468"/>
        <v>0</v>
      </c>
      <c r="AD311" s="11">
        <f t="shared" si="468"/>
        <v>0</v>
      </c>
      <c r="AE311" s="11">
        <f t="shared" si="468"/>
        <v>0</v>
      </c>
      <c r="AF311" s="11">
        <f t="shared" si="468"/>
        <v>0</v>
      </c>
      <c r="AG311" s="11">
        <f t="shared" si="468"/>
        <v>0</v>
      </c>
      <c r="AH311" s="11">
        <f t="shared" si="468"/>
        <v>0</v>
      </c>
      <c r="AI311" s="11">
        <f t="shared" si="468"/>
        <v>0</v>
      </c>
      <c r="AJ311" s="11">
        <f t="shared" si="468"/>
        <v>0</v>
      </c>
      <c r="AK311" s="11">
        <f t="shared" si="468"/>
        <v>0</v>
      </c>
      <c r="AL311" s="11">
        <f t="shared" si="468"/>
        <v>56915</v>
      </c>
      <c r="AM311" s="9"/>
      <c r="AN311" s="9"/>
      <c r="AO311" s="9"/>
      <c r="AP311" s="9"/>
      <c r="AQ311" s="9"/>
      <c r="AR311" s="9"/>
    </row>
    <row r="312" spans="1:38" s="9" customFormat="1" ht="12.75">
      <c r="A312" s="28" t="s">
        <v>63</v>
      </c>
      <c r="B312" s="19" t="s">
        <v>64</v>
      </c>
      <c r="C312" s="14">
        <v>5000</v>
      </c>
      <c r="D312" s="83" t="s">
        <v>26</v>
      </c>
      <c r="E312" s="11">
        <v>56915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>
        <f>SUM(E312:AK312)</f>
        <v>56915</v>
      </c>
    </row>
    <row r="313" spans="1:38" s="9" customFormat="1" ht="25.5">
      <c r="A313" s="41" t="s">
        <v>68</v>
      </c>
      <c r="B313" s="42"/>
      <c r="C313" s="10" t="s">
        <v>128</v>
      </c>
      <c r="D313" s="90" t="s">
        <v>29</v>
      </c>
      <c r="E313" s="43">
        <f>+SUM(E299-E303)</f>
        <v>-279297</v>
      </c>
      <c r="F313" s="43">
        <f>+SUM(F299-F303)</f>
        <v>0</v>
      </c>
      <c r="G313" s="43">
        <f>+SUM(G299-G303)</f>
        <v>0</v>
      </c>
      <c r="H313" s="43">
        <f>+SUM(H299-H303)</f>
        <v>0</v>
      </c>
      <c r="I313" s="43">
        <f aca="true" t="shared" si="469" ref="I313:N313">+SUM(I299-I303)</f>
        <v>0</v>
      </c>
      <c r="J313" s="43">
        <f t="shared" si="469"/>
        <v>0</v>
      </c>
      <c r="K313" s="43">
        <f t="shared" si="469"/>
        <v>0</v>
      </c>
      <c r="L313" s="43">
        <f t="shared" si="469"/>
        <v>0</v>
      </c>
      <c r="M313" s="43">
        <f t="shared" si="469"/>
        <v>0</v>
      </c>
      <c r="N313" s="43">
        <f t="shared" si="469"/>
        <v>0</v>
      </c>
      <c r="O313" s="43">
        <f>+SUM(O299-O303)</f>
        <v>0</v>
      </c>
      <c r="P313" s="43">
        <f>+SUM(P299-P303)</f>
        <v>0</v>
      </c>
      <c r="Q313" s="43">
        <f>+SUM(Q299-Q303)</f>
        <v>0</v>
      </c>
      <c r="R313" s="43">
        <f>+SUM(R299-R303)</f>
        <v>0</v>
      </c>
      <c r="S313" s="43">
        <f>+SUM(S299-S303)</f>
        <v>0</v>
      </c>
      <c r="T313" s="43">
        <f aca="true" t="shared" si="470" ref="T313:Y313">+SUM(T299-T303)</f>
        <v>0</v>
      </c>
      <c r="U313" s="43">
        <f t="shared" si="470"/>
        <v>0</v>
      </c>
      <c r="V313" s="43">
        <f t="shared" si="470"/>
        <v>0</v>
      </c>
      <c r="W313" s="43">
        <f t="shared" si="470"/>
        <v>680000</v>
      </c>
      <c r="X313" s="43">
        <f t="shared" si="470"/>
        <v>0</v>
      </c>
      <c r="Y313" s="43">
        <f t="shared" si="470"/>
        <v>0</v>
      </c>
      <c r="Z313" s="43">
        <f>+SUM(Z299-Z303)</f>
        <v>0</v>
      </c>
      <c r="AA313" s="43">
        <f>+SUM(AA299-AA303)</f>
        <v>0</v>
      </c>
      <c r="AB313" s="43">
        <f>+SUM(AB299-AB303)</f>
        <v>0</v>
      </c>
      <c r="AC313" s="43">
        <f>+SUM(AC299-AC303)</f>
        <v>0</v>
      </c>
      <c r="AD313" s="43">
        <f aca="true" t="shared" si="471" ref="AD313:AK313">+SUM(AD299-AD303)</f>
        <v>0</v>
      </c>
      <c r="AE313" s="43">
        <f t="shared" si="471"/>
        <v>0</v>
      </c>
      <c r="AF313" s="43">
        <f t="shared" si="471"/>
        <v>0</v>
      </c>
      <c r="AG313" s="43">
        <f t="shared" si="471"/>
        <v>0</v>
      </c>
      <c r="AH313" s="43">
        <f t="shared" si="471"/>
        <v>0</v>
      </c>
      <c r="AI313" s="43">
        <f t="shared" si="471"/>
        <v>0</v>
      </c>
      <c r="AJ313" s="43">
        <f>+SUM(AJ299-AJ303)</f>
        <v>0</v>
      </c>
      <c r="AK313" s="43">
        <f t="shared" si="471"/>
        <v>0</v>
      </c>
      <c r="AL313" s="43">
        <f>+SUM(AL299-AL303)</f>
        <v>400703</v>
      </c>
    </row>
    <row r="314" spans="1:38" s="9" customFormat="1" ht="12.75">
      <c r="A314" s="41" t="s">
        <v>30</v>
      </c>
      <c r="B314" s="42"/>
      <c r="C314" s="41" t="s">
        <v>30</v>
      </c>
      <c r="D314" s="90" t="s">
        <v>31</v>
      </c>
      <c r="E314" s="97">
        <f>SUM(E315,E317)</f>
        <v>279297</v>
      </c>
      <c r="F314" s="97">
        <f aca="true" t="shared" si="472" ref="F314:M314">SUM(F315,F317)</f>
        <v>0</v>
      </c>
      <c r="G314" s="97">
        <f t="shared" si="472"/>
        <v>0</v>
      </c>
      <c r="H314" s="97">
        <f t="shared" si="472"/>
        <v>0</v>
      </c>
      <c r="I314" s="97">
        <f t="shared" si="472"/>
        <v>0</v>
      </c>
      <c r="J314" s="97">
        <f t="shared" si="472"/>
        <v>0</v>
      </c>
      <c r="K314" s="97">
        <f t="shared" si="472"/>
        <v>0</v>
      </c>
      <c r="L314" s="97">
        <f t="shared" si="472"/>
        <v>0</v>
      </c>
      <c r="M314" s="97">
        <f t="shared" si="472"/>
        <v>0</v>
      </c>
      <c r="N314" s="97">
        <f aca="true" t="shared" si="473" ref="N314:W314">SUM(N315,N317)</f>
        <v>0</v>
      </c>
      <c r="O314" s="97">
        <f t="shared" si="473"/>
        <v>0</v>
      </c>
      <c r="P314" s="97">
        <f t="shared" si="473"/>
        <v>0</v>
      </c>
      <c r="Q314" s="97">
        <f t="shared" si="473"/>
        <v>0</v>
      </c>
      <c r="R314" s="97">
        <f t="shared" si="473"/>
        <v>0</v>
      </c>
      <c r="S314" s="97">
        <f t="shared" si="473"/>
        <v>0</v>
      </c>
      <c r="T314" s="97">
        <f t="shared" si="473"/>
        <v>0</v>
      </c>
      <c r="U314" s="97">
        <f t="shared" si="473"/>
        <v>0</v>
      </c>
      <c r="V314" s="97">
        <f t="shared" si="473"/>
        <v>0</v>
      </c>
      <c r="W314" s="97">
        <f t="shared" si="473"/>
        <v>-680000</v>
      </c>
      <c r="X314" s="97">
        <f aca="true" t="shared" si="474" ref="X314:AD314">SUM(X315,X317)</f>
        <v>0</v>
      </c>
      <c r="Y314" s="97">
        <f t="shared" si="474"/>
        <v>0</v>
      </c>
      <c r="Z314" s="97">
        <f t="shared" si="474"/>
        <v>0</v>
      </c>
      <c r="AA314" s="97">
        <f t="shared" si="474"/>
        <v>0</v>
      </c>
      <c r="AB314" s="97">
        <f t="shared" si="474"/>
        <v>0</v>
      </c>
      <c r="AC314" s="97">
        <f t="shared" si="474"/>
        <v>0</v>
      </c>
      <c r="AD314" s="97">
        <f t="shared" si="474"/>
        <v>0</v>
      </c>
      <c r="AE314" s="97">
        <f aca="true" t="shared" si="475" ref="AE314:AK314">SUM(AE315,AE317)</f>
        <v>0</v>
      </c>
      <c r="AF314" s="97">
        <f t="shared" si="475"/>
        <v>0</v>
      </c>
      <c r="AG314" s="97">
        <f t="shared" si="475"/>
        <v>0</v>
      </c>
      <c r="AH314" s="97">
        <f t="shared" si="475"/>
        <v>0</v>
      </c>
      <c r="AI314" s="97">
        <f t="shared" si="475"/>
        <v>0</v>
      </c>
      <c r="AJ314" s="97">
        <f t="shared" si="475"/>
        <v>0</v>
      </c>
      <c r="AK314" s="97">
        <f t="shared" si="475"/>
        <v>0</v>
      </c>
      <c r="AL314" s="97">
        <f>SUM(AL315,AL317)</f>
        <v>-400703</v>
      </c>
    </row>
    <row r="315" spans="1:44" ht="12.75">
      <c r="A315" s="20" t="s">
        <v>32</v>
      </c>
      <c r="B315" s="21"/>
      <c r="C315" s="20" t="s">
        <v>32</v>
      </c>
      <c r="D315" s="87" t="s">
        <v>33</v>
      </c>
      <c r="E315" s="44">
        <f>SUM(E316)</f>
        <v>279297</v>
      </c>
      <c r="F315" s="44">
        <f aca="true" t="shared" si="476" ref="F315:M315">SUM(F316)</f>
        <v>0</v>
      </c>
      <c r="G315" s="44">
        <f t="shared" si="476"/>
        <v>0</v>
      </c>
      <c r="H315" s="44">
        <f t="shared" si="476"/>
        <v>0</v>
      </c>
      <c r="I315" s="44">
        <f t="shared" si="476"/>
        <v>0</v>
      </c>
      <c r="J315" s="44">
        <f t="shared" si="476"/>
        <v>0</v>
      </c>
      <c r="K315" s="44">
        <f t="shared" si="476"/>
        <v>0</v>
      </c>
      <c r="L315" s="44">
        <f t="shared" si="476"/>
        <v>0</v>
      </c>
      <c r="M315" s="44">
        <f t="shared" si="476"/>
        <v>0</v>
      </c>
      <c r="N315" s="44">
        <f aca="true" t="shared" si="477" ref="N315:AL315">SUM(N316)</f>
        <v>0</v>
      </c>
      <c r="O315" s="44">
        <f t="shared" si="477"/>
        <v>0</v>
      </c>
      <c r="P315" s="44">
        <f t="shared" si="477"/>
        <v>0</v>
      </c>
      <c r="Q315" s="44">
        <f t="shared" si="477"/>
        <v>0</v>
      </c>
      <c r="R315" s="44">
        <f t="shared" si="477"/>
        <v>0</v>
      </c>
      <c r="S315" s="44">
        <f t="shared" si="477"/>
        <v>0</v>
      </c>
      <c r="T315" s="44">
        <f t="shared" si="477"/>
        <v>0</v>
      </c>
      <c r="U315" s="44">
        <f t="shared" si="477"/>
        <v>0</v>
      </c>
      <c r="V315" s="44">
        <f t="shared" si="477"/>
        <v>0</v>
      </c>
      <c r="W315" s="44">
        <f t="shared" si="477"/>
        <v>0</v>
      </c>
      <c r="X315" s="44">
        <f t="shared" si="477"/>
        <v>0</v>
      </c>
      <c r="Y315" s="44">
        <f t="shared" si="477"/>
        <v>0</v>
      </c>
      <c r="Z315" s="44">
        <f t="shared" si="477"/>
        <v>0</v>
      </c>
      <c r="AA315" s="44">
        <f t="shared" si="477"/>
        <v>0</v>
      </c>
      <c r="AB315" s="44">
        <f t="shared" si="477"/>
        <v>0</v>
      </c>
      <c r="AC315" s="44">
        <f t="shared" si="477"/>
        <v>0</v>
      </c>
      <c r="AD315" s="44">
        <f t="shared" si="477"/>
        <v>0</v>
      </c>
      <c r="AE315" s="44">
        <f t="shared" si="477"/>
        <v>0</v>
      </c>
      <c r="AF315" s="44">
        <f t="shared" si="477"/>
        <v>0</v>
      </c>
      <c r="AG315" s="44">
        <f t="shared" si="477"/>
        <v>0</v>
      </c>
      <c r="AH315" s="44">
        <f t="shared" si="477"/>
        <v>0</v>
      </c>
      <c r="AI315" s="44">
        <f t="shared" si="477"/>
        <v>0</v>
      </c>
      <c r="AJ315" s="44">
        <f t="shared" si="477"/>
        <v>0</v>
      </c>
      <c r="AK315" s="44">
        <f t="shared" si="477"/>
        <v>0</v>
      </c>
      <c r="AL315" s="44">
        <f t="shared" si="477"/>
        <v>279297</v>
      </c>
      <c r="AM315" s="9"/>
      <c r="AN315" s="9"/>
      <c r="AO315" s="9"/>
      <c r="AP315" s="9"/>
      <c r="AQ315" s="9"/>
      <c r="AR315" s="9"/>
    </row>
    <row r="316" spans="1:44" ht="25.5">
      <c r="A316" s="20" t="s">
        <v>69</v>
      </c>
      <c r="B316" s="21"/>
      <c r="C316" s="20" t="s">
        <v>69</v>
      </c>
      <c r="D316" s="78" t="s">
        <v>70</v>
      </c>
      <c r="E316" s="13">
        <v>279297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>
        <f>SUM(E316:AK316)</f>
        <v>279297</v>
      </c>
      <c r="AM316" s="9"/>
      <c r="AN316" s="9"/>
      <c r="AO316" s="9"/>
      <c r="AP316" s="9"/>
      <c r="AQ316" s="9"/>
      <c r="AR316" s="9"/>
    </row>
    <row r="317" spans="1:38" s="9" customFormat="1" ht="12.75">
      <c r="A317" s="16" t="s">
        <v>125</v>
      </c>
      <c r="B317" s="17"/>
      <c r="C317" s="16" t="s">
        <v>125</v>
      </c>
      <c r="D317" s="91" t="s">
        <v>126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>
        <v>-680000</v>
      </c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>
        <f>SUM(E317:AK317)</f>
        <v>-680000</v>
      </c>
    </row>
    <row r="318" spans="1:38" s="9" customFormat="1" ht="12.75">
      <c r="A318" s="50"/>
      <c r="B318" s="50"/>
      <c r="C318" s="51"/>
      <c r="D318" s="52" t="s">
        <v>145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</row>
    <row r="319" spans="1:38" s="9" customFormat="1" ht="12.75">
      <c r="A319" s="33" t="s">
        <v>38</v>
      </c>
      <c r="B319" s="34"/>
      <c r="C319" s="8" t="s">
        <v>1</v>
      </c>
      <c r="D319" s="82" t="s">
        <v>2</v>
      </c>
      <c r="E319" s="35">
        <f aca="true" t="shared" si="478" ref="E319:AL319">SUM(E320)</f>
        <v>0</v>
      </c>
      <c r="F319" s="35">
        <f t="shared" si="478"/>
        <v>0</v>
      </c>
      <c r="G319" s="35">
        <f t="shared" si="478"/>
        <v>0</v>
      </c>
      <c r="H319" s="35">
        <f t="shared" si="478"/>
        <v>0</v>
      </c>
      <c r="I319" s="35">
        <f t="shared" si="478"/>
        <v>124472</v>
      </c>
      <c r="J319" s="35">
        <f t="shared" si="478"/>
        <v>0</v>
      </c>
      <c r="K319" s="35">
        <f t="shared" si="478"/>
        <v>7579</v>
      </c>
      <c r="L319" s="35">
        <f t="shared" si="478"/>
        <v>0</v>
      </c>
      <c r="M319" s="35">
        <f t="shared" si="478"/>
        <v>0</v>
      </c>
      <c r="N319" s="35">
        <f t="shared" si="478"/>
        <v>0</v>
      </c>
      <c r="O319" s="35">
        <f t="shared" si="478"/>
        <v>0</v>
      </c>
      <c r="P319" s="35">
        <f t="shared" si="478"/>
        <v>0</v>
      </c>
      <c r="Q319" s="35">
        <f t="shared" si="478"/>
        <v>0</v>
      </c>
      <c r="R319" s="35">
        <f t="shared" si="478"/>
        <v>0</v>
      </c>
      <c r="S319" s="35">
        <f t="shared" si="478"/>
        <v>0</v>
      </c>
      <c r="T319" s="35">
        <f t="shared" si="478"/>
        <v>0</v>
      </c>
      <c r="U319" s="35">
        <f t="shared" si="478"/>
        <v>0</v>
      </c>
      <c r="V319" s="35">
        <f t="shared" si="478"/>
        <v>0</v>
      </c>
      <c r="W319" s="35">
        <f t="shared" si="478"/>
        <v>0</v>
      </c>
      <c r="X319" s="35">
        <f t="shared" si="478"/>
        <v>0</v>
      </c>
      <c r="Y319" s="35">
        <f t="shared" si="478"/>
        <v>0</v>
      </c>
      <c r="Z319" s="35">
        <f t="shared" si="478"/>
        <v>0</v>
      </c>
      <c r="AA319" s="35">
        <f t="shared" si="478"/>
        <v>0</v>
      </c>
      <c r="AB319" s="35">
        <f t="shared" si="478"/>
        <v>10000000</v>
      </c>
      <c r="AC319" s="35">
        <f t="shared" si="478"/>
        <v>0</v>
      </c>
      <c r="AD319" s="35">
        <f t="shared" si="478"/>
        <v>264888</v>
      </c>
      <c r="AE319" s="35">
        <f t="shared" si="478"/>
        <v>0</v>
      </c>
      <c r="AF319" s="35">
        <f t="shared" si="478"/>
        <v>0</v>
      </c>
      <c r="AG319" s="35">
        <f t="shared" si="478"/>
        <v>0</v>
      </c>
      <c r="AH319" s="35">
        <f t="shared" si="478"/>
        <v>0</v>
      </c>
      <c r="AI319" s="35">
        <f t="shared" si="478"/>
        <v>9978</v>
      </c>
      <c r="AJ319" s="35">
        <f t="shared" si="478"/>
        <v>0</v>
      </c>
      <c r="AK319" s="35">
        <f t="shared" si="478"/>
        <v>6200000</v>
      </c>
      <c r="AL319" s="35">
        <f t="shared" si="478"/>
        <v>16606917</v>
      </c>
    </row>
    <row r="320" spans="1:40" ht="12.75">
      <c r="A320" s="18" t="s">
        <v>44</v>
      </c>
      <c r="B320" s="19" t="s">
        <v>45</v>
      </c>
      <c r="C320" s="36">
        <v>21700</v>
      </c>
      <c r="D320" s="83" t="s">
        <v>0</v>
      </c>
      <c r="E320" s="11">
        <f aca="true" t="shared" si="479" ref="E320:AL320">SUM(E321:E321)</f>
        <v>0</v>
      </c>
      <c r="F320" s="11">
        <f t="shared" si="479"/>
        <v>0</v>
      </c>
      <c r="G320" s="11">
        <f t="shared" si="479"/>
        <v>0</v>
      </c>
      <c r="H320" s="11">
        <f t="shared" si="479"/>
        <v>0</v>
      </c>
      <c r="I320" s="11">
        <f t="shared" si="479"/>
        <v>124472</v>
      </c>
      <c r="J320" s="11">
        <f t="shared" si="479"/>
        <v>0</v>
      </c>
      <c r="K320" s="11">
        <f t="shared" si="479"/>
        <v>7579</v>
      </c>
      <c r="L320" s="11">
        <f t="shared" si="479"/>
        <v>0</v>
      </c>
      <c r="M320" s="11">
        <f t="shared" si="479"/>
        <v>0</v>
      </c>
      <c r="N320" s="11">
        <f t="shared" si="479"/>
        <v>0</v>
      </c>
      <c r="O320" s="11">
        <f t="shared" si="479"/>
        <v>0</v>
      </c>
      <c r="P320" s="11">
        <f t="shared" si="479"/>
        <v>0</v>
      </c>
      <c r="Q320" s="11">
        <f t="shared" si="479"/>
        <v>0</v>
      </c>
      <c r="R320" s="11">
        <f t="shared" si="479"/>
        <v>0</v>
      </c>
      <c r="S320" s="11">
        <f t="shared" si="479"/>
        <v>0</v>
      </c>
      <c r="T320" s="11">
        <f t="shared" si="479"/>
        <v>0</v>
      </c>
      <c r="U320" s="11">
        <f t="shared" si="479"/>
        <v>0</v>
      </c>
      <c r="V320" s="11">
        <f t="shared" si="479"/>
        <v>0</v>
      </c>
      <c r="W320" s="11">
        <f t="shared" si="479"/>
        <v>0</v>
      </c>
      <c r="X320" s="11">
        <f t="shared" si="479"/>
        <v>0</v>
      </c>
      <c r="Y320" s="11">
        <f t="shared" si="479"/>
        <v>0</v>
      </c>
      <c r="Z320" s="11">
        <f t="shared" si="479"/>
        <v>0</v>
      </c>
      <c r="AA320" s="11">
        <f t="shared" si="479"/>
        <v>0</v>
      </c>
      <c r="AB320" s="11">
        <f t="shared" si="479"/>
        <v>10000000</v>
      </c>
      <c r="AC320" s="11">
        <f t="shared" si="479"/>
        <v>0</v>
      </c>
      <c r="AD320" s="11">
        <f t="shared" si="479"/>
        <v>264888</v>
      </c>
      <c r="AE320" s="11">
        <f t="shared" si="479"/>
        <v>0</v>
      </c>
      <c r="AF320" s="11">
        <f t="shared" si="479"/>
        <v>0</v>
      </c>
      <c r="AG320" s="11">
        <f t="shared" si="479"/>
        <v>0</v>
      </c>
      <c r="AH320" s="11">
        <f t="shared" si="479"/>
        <v>0</v>
      </c>
      <c r="AI320" s="11">
        <f t="shared" si="479"/>
        <v>9978</v>
      </c>
      <c r="AJ320" s="11">
        <f t="shared" si="479"/>
        <v>0</v>
      </c>
      <c r="AK320" s="11">
        <f t="shared" si="479"/>
        <v>6200000</v>
      </c>
      <c r="AL320" s="11">
        <f t="shared" si="479"/>
        <v>16606917</v>
      </c>
      <c r="AM320" s="9"/>
      <c r="AN320" s="9"/>
    </row>
    <row r="321" spans="1:38" s="9" customFormat="1" ht="12.75">
      <c r="A321" s="20">
        <v>21710</v>
      </c>
      <c r="B321" s="21" t="s">
        <v>45</v>
      </c>
      <c r="C321" s="37">
        <v>21710</v>
      </c>
      <c r="D321" s="87" t="s">
        <v>6</v>
      </c>
      <c r="E321" s="13"/>
      <c r="F321" s="13"/>
      <c r="G321" s="13"/>
      <c r="H321" s="13"/>
      <c r="I321" s="13">
        <v>124472</v>
      </c>
      <c r="J321" s="13"/>
      <c r="K321" s="13">
        <v>7579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>
        <v>10000000</v>
      </c>
      <c r="AC321" s="13"/>
      <c r="AD321" s="13">
        <v>264888</v>
      </c>
      <c r="AE321" s="13"/>
      <c r="AF321" s="13"/>
      <c r="AG321" s="13"/>
      <c r="AH321" s="13"/>
      <c r="AI321" s="13">
        <v>9978</v>
      </c>
      <c r="AJ321" s="13"/>
      <c r="AK321" s="13">
        <v>6200000</v>
      </c>
      <c r="AL321" s="13">
        <f>SUM(E321:AK321)</f>
        <v>16606917</v>
      </c>
    </row>
    <row r="322" spans="1:40" ht="12.75">
      <c r="A322" s="33" t="s">
        <v>46</v>
      </c>
      <c r="B322" s="34"/>
      <c r="C322" s="8" t="s">
        <v>8</v>
      </c>
      <c r="D322" s="82" t="s">
        <v>9</v>
      </c>
      <c r="E322" s="35">
        <f>SUM(E323,E330)</f>
        <v>0</v>
      </c>
      <c r="F322" s="35">
        <f>SUM(F323,F330)</f>
        <v>0</v>
      </c>
      <c r="G322" s="35">
        <f>SUM(G323,G330)</f>
        <v>0</v>
      </c>
      <c r="H322" s="35">
        <f>SUM(H323,H330)</f>
        <v>0</v>
      </c>
      <c r="I322" s="35">
        <f>SUM(I323,I330)</f>
        <v>124472</v>
      </c>
      <c r="J322" s="35">
        <f aca="true" t="shared" si="480" ref="J322:Q322">SUM(J323,J330)</f>
        <v>0</v>
      </c>
      <c r="K322" s="35">
        <f t="shared" si="480"/>
        <v>7579</v>
      </c>
      <c r="L322" s="35">
        <f t="shared" si="480"/>
        <v>0</v>
      </c>
      <c r="M322" s="35">
        <f t="shared" si="480"/>
        <v>0</v>
      </c>
      <c r="N322" s="35">
        <f t="shared" si="480"/>
        <v>0</v>
      </c>
      <c r="O322" s="35">
        <f t="shared" si="480"/>
        <v>0</v>
      </c>
      <c r="P322" s="35">
        <f t="shared" si="480"/>
        <v>0</v>
      </c>
      <c r="Q322" s="35">
        <f t="shared" si="480"/>
        <v>0</v>
      </c>
      <c r="R322" s="35">
        <f>SUM(R323,R330)</f>
        <v>0</v>
      </c>
      <c r="S322" s="35">
        <f>SUM(S323,S330)</f>
        <v>0</v>
      </c>
      <c r="T322" s="35">
        <f>SUM(T323,T330)</f>
        <v>0</v>
      </c>
      <c r="U322" s="35">
        <f>SUM(U323,U330)</f>
        <v>0</v>
      </c>
      <c r="V322" s="35">
        <f>SUM(V323,V330)</f>
        <v>0</v>
      </c>
      <c r="W322" s="35">
        <f aca="true" t="shared" si="481" ref="W322:AC322">SUM(W323,W330)</f>
        <v>0</v>
      </c>
      <c r="X322" s="35">
        <f t="shared" si="481"/>
        <v>0</v>
      </c>
      <c r="Y322" s="35">
        <f t="shared" si="481"/>
        <v>0</v>
      </c>
      <c r="Z322" s="35">
        <f t="shared" si="481"/>
        <v>0</v>
      </c>
      <c r="AA322" s="35">
        <f t="shared" si="481"/>
        <v>0</v>
      </c>
      <c r="AB322" s="35">
        <f t="shared" si="481"/>
        <v>10000000</v>
      </c>
      <c r="AC322" s="35">
        <f t="shared" si="481"/>
        <v>0</v>
      </c>
      <c r="AD322" s="35">
        <f aca="true" t="shared" si="482" ref="AD322:AL322">SUM(AD323,AD330)</f>
        <v>264888</v>
      </c>
      <c r="AE322" s="35">
        <f t="shared" si="482"/>
        <v>0</v>
      </c>
      <c r="AF322" s="35">
        <f t="shared" si="482"/>
        <v>0</v>
      </c>
      <c r="AG322" s="35">
        <f t="shared" si="482"/>
        <v>0</v>
      </c>
      <c r="AH322" s="35">
        <f>SUM(AH323,AH330)</f>
        <v>0</v>
      </c>
      <c r="AI322" s="35">
        <f>SUM(AI323,AI330)</f>
        <v>9978</v>
      </c>
      <c r="AJ322" s="35">
        <f>SUM(AJ323,AJ330)</f>
        <v>0</v>
      </c>
      <c r="AK322" s="35">
        <f>SUM(AK323,AK330)</f>
        <v>6200000</v>
      </c>
      <c r="AL322" s="35">
        <f t="shared" si="482"/>
        <v>16606917</v>
      </c>
      <c r="AM322" s="9"/>
      <c r="AN322" s="9"/>
    </row>
    <row r="323" spans="1:38" s="9" customFormat="1" ht="25.5">
      <c r="A323" s="18" t="s">
        <v>47</v>
      </c>
      <c r="B323" s="19" t="s">
        <v>48</v>
      </c>
      <c r="C323" s="10" t="s">
        <v>36</v>
      </c>
      <c r="D323" s="83" t="s">
        <v>10</v>
      </c>
      <c r="E323" s="11">
        <f>SUM(E324,E328)</f>
        <v>0</v>
      </c>
      <c r="F323" s="11">
        <f aca="true" t="shared" si="483" ref="F323:Z323">SUM(F324)</f>
        <v>0</v>
      </c>
      <c r="G323" s="11">
        <f t="shared" si="483"/>
        <v>0</v>
      </c>
      <c r="H323" s="11">
        <f t="shared" si="483"/>
        <v>0</v>
      </c>
      <c r="I323" s="11">
        <f t="shared" si="483"/>
        <v>119472</v>
      </c>
      <c r="J323" s="11">
        <f t="shared" si="483"/>
        <v>0</v>
      </c>
      <c r="K323" s="11">
        <f t="shared" si="483"/>
        <v>7579</v>
      </c>
      <c r="L323" s="11">
        <f t="shared" si="483"/>
        <v>0</v>
      </c>
      <c r="M323" s="11">
        <f t="shared" si="483"/>
        <v>0</v>
      </c>
      <c r="N323" s="11">
        <f t="shared" si="483"/>
        <v>0</v>
      </c>
      <c r="O323" s="11">
        <f t="shared" si="483"/>
        <v>0</v>
      </c>
      <c r="P323" s="11">
        <f t="shared" si="483"/>
        <v>0</v>
      </c>
      <c r="Q323" s="11">
        <f t="shared" si="483"/>
        <v>0</v>
      </c>
      <c r="R323" s="11">
        <f t="shared" si="483"/>
        <v>0</v>
      </c>
      <c r="S323" s="11">
        <f t="shared" si="483"/>
        <v>0</v>
      </c>
      <c r="T323" s="11">
        <f t="shared" si="483"/>
        <v>0</v>
      </c>
      <c r="U323" s="11">
        <f t="shared" si="483"/>
        <v>-3500</v>
      </c>
      <c r="V323" s="11">
        <f t="shared" si="483"/>
        <v>0</v>
      </c>
      <c r="W323" s="11">
        <f t="shared" si="483"/>
        <v>0</v>
      </c>
      <c r="X323" s="11">
        <f t="shared" si="483"/>
        <v>-817</v>
      </c>
      <c r="Y323" s="11">
        <f t="shared" si="483"/>
        <v>0</v>
      </c>
      <c r="Z323" s="11">
        <f t="shared" si="483"/>
        <v>0</v>
      </c>
      <c r="AA323" s="11">
        <f>SUM(AA324,AA328)</f>
        <v>0</v>
      </c>
      <c r="AB323" s="11">
        <f>SUM(AB324,AB328)</f>
        <v>10000000</v>
      </c>
      <c r="AC323" s="11">
        <f>SUM(AC324,AC328)</f>
        <v>0</v>
      </c>
      <c r="AD323" s="11">
        <f>SUM(AD324,AD328)</f>
        <v>264888</v>
      </c>
      <c r="AE323" s="11">
        <f aca="true" t="shared" si="484" ref="AE323:AK323">SUM(AE324,AE328)</f>
        <v>0</v>
      </c>
      <c r="AF323" s="11">
        <f t="shared" si="484"/>
        <v>0</v>
      </c>
      <c r="AG323" s="11">
        <f t="shared" si="484"/>
        <v>0</v>
      </c>
      <c r="AH323" s="11">
        <f t="shared" si="484"/>
        <v>0</v>
      </c>
      <c r="AI323" s="11">
        <f t="shared" si="484"/>
        <v>9978</v>
      </c>
      <c r="AJ323" s="11">
        <f t="shared" si="484"/>
        <v>0</v>
      </c>
      <c r="AK323" s="11">
        <f t="shared" si="484"/>
        <v>6200000</v>
      </c>
      <c r="AL323" s="11">
        <f>SUM(AL324,AL328)</f>
        <v>16597600</v>
      </c>
    </row>
    <row r="324" spans="1:38" s="9" customFormat="1" ht="12.75">
      <c r="A324" s="18" t="s">
        <v>49</v>
      </c>
      <c r="B324" s="19" t="s">
        <v>50</v>
      </c>
      <c r="C324" s="10" t="s">
        <v>11</v>
      </c>
      <c r="D324" s="83" t="s">
        <v>12</v>
      </c>
      <c r="E324" s="11">
        <f aca="true" t="shared" si="485" ref="E324:J324">SUM(E325,E327)</f>
        <v>0</v>
      </c>
      <c r="F324" s="11">
        <f t="shared" si="485"/>
        <v>0</v>
      </c>
      <c r="G324" s="11">
        <f t="shared" si="485"/>
        <v>0</v>
      </c>
      <c r="H324" s="11">
        <f t="shared" si="485"/>
        <v>0</v>
      </c>
      <c r="I324" s="11">
        <f t="shared" si="485"/>
        <v>119472</v>
      </c>
      <c r="J324" s="11">
        <f t="shared" si="485"/>
        <v>0</v>
      </c>
      <c r="K324" s="11">
        <f aca="true" t="shared" si="486" ref="K324:Q324">SUM(K325,K327)</f>
        <v>7579</v>
      </c>
      <c r="L324" s="11">
        <f t="shared" si="486"/>
        <v>0</v>
      </c>
      <c r="M324" s="11">
        <f t="shared" si="486"/>
        <v>0</v>
      </c>
      <c r="N324" s="11">
        <f t="shared" si="486"/>
        <v>0</v>
      </c>
      <c r="O324" s="11">
        <f t="shared" si="486"/>
        <v>0</v>
      </c>
      <c r="P324" s="11">
        <f t="shared" si="486"/>
        <v>0</v>
      </c>
      <c r="Q324" s="11">
        <f t="shared" si="486"/>
        <v>0</v>
      </c>
      <c r="R324" s="11">
        <f>SUM(R325,R327)</f>
        <v>0</v>
      </c>
      <c r="S324" s="11">
        <f>SUM(S325,S327)</f>
        <v>0</v>
      </c>
      <c r="T324" s="11">
        <f>SUM(T325,T327)</f>
        <v>0</v>
      </c>
      <c r="U324" s="11">
        <f>SUM(U325,U327)</f>
        <v>-3500</v>
      </c>
      <c r="V324" s="11">
        <f>SUM(V325,V327)</f>
        <v>0</v>
      </c>
      <c r="W324" s="11">
        <f aca="true" t="shared" si="487" ref="W324:AC324">SUM(W325,W327)</f>
        <v>0</v>
      </c>
      <c r="X324" s="11">
        <f t="shared" si="487"/>
        <v>-817</v>
      </c>
      <c r="Y324" s="11">
        <f t="shared" si="487"/>
        <v>0</v>
      </c>
      <c r="Z324" s="11">
        <f t="shared" si="487"/>
        <v>0</v>
      </c>
      <c r="AA324" s="11">
        <f t="shared" si="487"/>
        <v>0</v>
      </c>
      <c r="AB324" s="11">
        <f t="shared" si="487"/>
        <v>0</v>
      </c>
      <c r="AC324" s="11">
        <f t="shared" si="487"/>
        <v>0</v>
      </c>
      <c r="AD324" s="11">
        <f aca="true" t="shared" si="488" ref="AD324:AL324">SUM(AD325,AD327)</f>
        <v>0</v>
      </c>
      <c r="AE324" s="11">
        <f t="shared" si="488"/>
        <v>0</v>
      </c>
      <c r="AF324" s="11">
        <f t="shared" si="488"/>
        <v>0</v>
      </c>
      <c r="AG324" s="11">
        <f t="shared" si="488"/>
        <v>0</v>
      </c>
      <c r="AH324" s="11">
        <f>SUM(AH325,AH327)</f>
        <v>0</v>
      </c>
      <c r="AI324" s="11">
        <f>SUM(AI325,AI327)</f>
        <v>9978</v>
      </c>
      <c r="AJ324" s="11">
        <f>SUM(AJ325,AJ327)</f>
        <v>0</v>
      </c>
      <c r="AK324" s="11">
        <f>SUM(AK325,AK327)</f>
        <v>0</v>
      </c>
      <c r="AL324" s="11">
        <f t="shared" si="488"/>
        <v>132712</v>
      </c>
    </row>
    <row r="325" spans="1:38" ht="12.75">
      <c r="A325" s="38">
        <v>1000</v>
      </c>
      <c r="B325" s="21" t="s">
        <v>50</v>
      </c>
      <c r="C325" s="15">
        <v>1000</v>
      </c>
      <c r="D325" s="87" t="s">
        <v>13</v>
      </c>
      <c r="E325" s="13"/>
      <c r="F325" s="13"/>
      <c r="G325" s="13"/>
      <c r="H325" s="13"/>
      <c r="I325" s="13"/>
      <c r="J325" s="13"/>
      <c r="K325" s="13">
        <v>7579</v>
      </c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>
        <f>SUM(E325:AK325)</f>
        <v>7579</v>
      </c>
    </row>
    <row r="326" spans="1:38" ht="12.75">
      <c r="A326" s="21">
        <v>1100</v>
      </c>
      <c r="B326" s="21" t="s">
        <v>50</v>
      </c>
      <c r="C326" s="27">
        <v>1100</v>
      </c>
      <c r="D326" s="87" t="s">
        <v>14</v>
      </c>
      <c r="E326" s="13"/>
      <c r="F326" s="13"/>
      <c r="G326" s="13"/>
      <c r="H326" s="13"/>
      <c r="I326" s="13"/>
      <c r="J326" s="13"/>
      <c r="K326" s="13">
        <v>1713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>
        <f>SUM(E326:AK326)</f>
        <v>1713</v>
      </c>
    </row>
    <row r="327" spans="1:38" s="9" customFormat="1" ht="12.75">
      <c r="A327" s="38">
        <v>2000</v>
      </c>
      <c r="B327" s="21" t="s">
        <v>50</v>
      </c>
      <c r="C327" s="15">
        <v>2000</v>
      </c>
      <c r="D327" s="87" t="s">
        <v>15</v>
      </c>
      <c r="E327" s="13"/>
      <c r="F327" s="13"/>
      <c r="G327" s="13"/>
      <c r="H327" s="13"/>
      <c r="I327" s="13">
        <v>119472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>
        <v>-3500</v>
      </c>
      <c r="V327" s="13"/>
      <c r="W327" s="13"/>
      <c r="X327" s="13">
        <v>-817</v>
      </c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>
        <v>9978</v>
      </c>
      <c r="AJ327" s="13"/>
      <c r="AK327" s="13"/>
      <c r="AL327" s="13">
        <f>SUM(E327:AK327)</f>
        <v>125133</v>
      </c>
    </row>
    <row r="328" spans="1:38" s="9" customFormat="1" ht="12.75">
      <c r="A328" s="28" t="s">
        <v>51</v>
      </c>
      <c r="B328" s="19" t="s">
        <v>52</v>
      </c>
      <c r="C328" s="14" t="s">
        <v>16</v>
      </c>
      <c r="D328" s="83" t="s">
        <v>17</v>
      </c>
      <c r="E328" s="11">
        <f>SUM(E329)</f>
        <v>0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>
        <f aca="true" t="shared" si="489" ref="AA328:AL328">SUM(AA329)</f>
        <v>0</v>
      </c>
      <c r="AB328" s="11">
        <f t="shared" si="489"/>
        <v>10000000</v>
      </c>
      <c r="AC328" s="11">
        <f t="shared" si="489"/>
        <v>0</v>
      </c>
      <c r="AD328" s="11">
        <f t="shared" si="489"/>
        <v>264888</v>
      </c>
      <c r="AE328" s="11">
        <f t="shared" si="489"/>
        <v>0</v>
      </c>
      <c r="AF328" s="11">
        <f t="shared" si="489"/>
        <v>0</v>
      </c>
      <c r="AG328" s="11">
        <f t="shared" si="489"/>
        <v>0</v>
      </c>
      <c r="AH328" s="11">
        <f t="shared" si="489"/>
        <v>0</v>
      </c>
      <c r="AI328" s="11">
        <f t="shared" si="489"/>
        <v>0</v>
      </c>
      <c r="AJ328" s="11">
        <f t="shared" si="489"/>
        <v>0</v>
      </c>
      <c r="AK328" s="11">
        <f t="shared" si="489"/>
        <v>6200000</v>
      </c>
      <c r="AL328" s="11">
        <f t="shared" si="489"/>
        <v>16464888</v>
      </c>
    </row>
    <row r="329" spans="1:38" s="9" customFormat="1" ht="12.75">
      <c r="A329" s="38">
        <v>3000</v>
      </c>
      <c r="B329" s="21" t="s">
        <v>52</v>
      </c>
      <c r="C329" s="15">
        <v>3000</v>
      </c>
      <c r="D329" s="87" t="s">
        <v>18</v>
      </c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>
        <v>10000000</v>
      </c>
      <c r="AC329" s="13"/>
      <c r="AD329" s="13">
        <v>264888</v>
      </c>
      <c r="AE329" s="13"/>
      <c r="AF329" s="13"/>
      <c r="AG329" s="13"/>
      <c r="AH329" s="13"/>
      <c r="AI329" s="13"/>
      <c r="AJ329" s="13"/>
      <c r="AK329" s="13">
        <v>6200000</v>
      </c>
      <c r="AL329" s="13">
        <f>SUM(E329:AK329)</f>
        <v>16464888</v>
      </c>
    </row>
    <row r="330" spans="1:38" s="9" customFormat="1" ht="12.75">
      <c r="A330" s="28" t="s">
        <v>61</v>
      </c>
      <c r="B330" s="19" t="s">
        <v>62</v>
      </c>
      <c r="C330" s="14" t="s">
        <v>24</v>
      </c>
      <c r="D330" s="83" t="s">
        <v>25</v>
      </c>
      <c r="E330" s="11">
        <f aca="true" t="shared" si="490" ref="E330:AL330">SUM(E331)</f>
        <v>0</v>
      </c>
      <c r="F330" s="11">
        <f t="shared" si="490"/>
        <v>0</v>
      </c>
      <c r="G330" s="11">
        <f t="shared" si="490"/>
        <v>0</v>
      </c>
      <c r="H330" s="11">
        <f t="shared" si="490"/>
        <v>0</v>
      </c>
      <c r="I330" s="11">
        <f t="shared" si="490"/>
        <v>5000</v>
      </c>
      <c r="J330" s="11">
        <f t="shared" si="490"/>
        <v>0</v>
      </c>
      <c r="K330" s="11">
        <f t="shared" si="490"/>
        <v>0</v>
      </c>
      <c r="L330" s="11">
        <f t="shared" si="490"/>
        <v>0</v>
      </c>
      <c r="M330" s="11">
        <f t="shared" si="490"/>
        <v>0</v>
      </c>
      <c r="N330" s="11">
        <f t="shared" si="490"/>
        <v>0</v>
      </c>
      <c r="O330" s="11">
        <f t="shared" si="490"/>
        <v>0</v>
      </c>
      <c r="P330" s="11">
        <f t="shared" si="490"/>
        <v>0</v>
      </c>
      <c r="Q330" s="11">
        <f t="shared" si="490"/>
        <v>0</v>
      </c>
      <c r="R330" s="11">
        <f t="shared" si="490"/>
        <v>0</v>
      </c>
      <c r="S330" s="11">
        <f t="shared" si="490"/>
        <v>0</v>
      </c>
      <c r="T330" s="11">
        <f t="shared" si="490"/>
        <v>0</v>
      </c>
      <c r="U330" s="11">
        <f t="shared" si="490"/>
        <v>3500</v>
      </c>
      <c r="V330" s="11">
        <f t="shared" si="490"/>
        <v>0</v>
      </c>
      <c r="W330" s="11">
        <f t="shared" si="490"/>
        <v>0</v>
      </c>
      <c r="X330" s="11">
        <f t="shared" si="490"/>
        <v>817</v>
      </c>
      <c r="Y330" s="11">
        <f t="shared" si="490"/>
        <v>0</v>
      </c>
      <c r="Z330" s="11">
        <f t="shared" si="490"/>
        <v>0</v>
      </c>
      <c r="AA330" s="11">
        <f t="shared" si="490"/>
        <v>0</v>
      </c>
      <c r="AB330" s="11">
        <f t="shared" si="490"/>
        <v>0</v>
      </c>
      <c r="AC330" s="11">
        <f t="shared" si="490"/>
        <v>0</v>
      </c>
      <c r="AD330" s="11">
        <f t="shared" si="490"/>
        <v>0</v>
      </c>
      <c r="AE330" s="11">
        <f t="shared" si="490"/>
        <v>0</v>
      </c>
      <c r="AF330" s="11">
        <f t="shared" si="490"/>
        <v>0</v>
      </c>
      <c r="AG330" s="11">
        <f t="shared" si="490"/>
        <v>0</v>
      </c>
      <c r="AH330" s="11">
        <f t="shared" si="490"/>
        <v>0</v>
      </c>
      <c r="AI330" s="11">
        <f t="shared" si="490"/>
        <v>0</v>
      </c>
      <c r="AJ330" s="11">
        <f t="shared" si="490"/>
        <v>0</v>
      </c>
      <c r="AK330" s="11">
        <f t="shared" si="490"/>
        <v>0</v>
      </c>
      <c r="AL330" s="11">
        <f t="shared" si="490"/>
        <v>9317</v>
      </c>
    </row>
    <row r="331" spans="1:38" ht="12.75">
      <c r="A331" s="28" t="s">
        <v>63</v>
      </c>
      <c r="B331" s="19" t="s">
        <v>64</v>
      </c>
      <c r="C331" s="14">
        <v>5000</v>
      </c>
      <c r="D331" s="83" t="s">
        <v>26</v>
      </c>
      <c r="E331" s="11"/>
      <c r="F331" s="11"/>
      <c r="G331" s="11"/>
      <c r="H331" s="11"/>
      <c r="I331" s="11">
        <v>5000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>
        <v>3500</v>
      </c>
      <c r="V331" s="11"/>
      <c r="W331" s="11"/>
      <c r="X331" s="11">
        <v>817</v>
      </c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>
        <f>SUM(E331:AK331)</f>
        <v>9317</v>
      </c>
    </row>
    <row r="332" spans="1:38" ht="25.5">
      <c r="A332" s="41" t="s">
        <v>68</v>
      </c>
      <c r="B332" s="42"/>
      <c r="C332" s="10" t="s">
        <v>128</v>
      </c>
      <c r="D332" s="90" t="s">
        <v>29</v>
      </c>
      <c r="E332" s="43">
        <f>+SUM(E319-E322)</f>
        <v>0</v>
      </c>
      <c r="F332" s="43">
        <f>+SUM(F319-F322)</f>
        <v>0</v>
      </c>
      <c r="G332" s="43">
        <f>+SUM(G319-G322)</f>
        <v>0</v>
      </c>
      <c r="H332" s="43">
        <f>+SUM(H319-H322)</f>
        <v>0</v>
      </c>
      <c r="I332" s="43">
        <f>+SUM(I319-I322)</f>
        <v>0</v>
      </c>
      <c r="J332" s="43">
        <f aca="true" t="shared" si="491" ref="J332:P332">+SUM(J319-J322)</f>
        <v>0</v>
      </c>
      <c r="K332" s="43">
        <f t="shared" si="491"/>
        <v>0</v>
      </c>
      <c r="L332" s="43">
        <f t="shared" si="491"/>
        <v>0</v>
      </c>
      <c r="M332" s="43">
        <f t="shared" si="491"/>
        <v>0</v>
      </c>
      <c r="N332" s="43">
        <f t="shared" si="491"/>
        <v>0</v>
      </c>
      <c r="O332" s="43">
        <f t="shared" si="491"/>
        <v>0</v>
      </c>
      <c r="P332" s="43">
        <f t="shared" si="491"/>
        <v>0</v>
      </c>
      <c r="Q332" s="43">
        <f>+SUM(Q319-Q322)</f>
        <v>0</v>
      </c>
      <c r="R332" s="43">
        <f>+SUM(R319-R322)</f>
        <v>0</v>
      </c>
      <c r="S332" s="43">
        <f>+SUM(S319-S322)</f>
        <v>0</v>
      </c>
      <c r="T332" s="43">
        <f>+SUM(T319-T322)</f>
        <v>0</v>
      </c>
      <c r="U332" s="43">
        <f aca="true" t="shared" si="492" ref="U332:Z332">+SUM(U319-U322)</f>
        <v>0</v>
      </c>
      <c r="V332" s="43">
        <f t="shared" si="492"/>
        <v>0</v>
      </c>
      <c r="W332" s="43">
        <f t="shared" si="492"/>
        <v>0</v>
      </c>
      <c r="X332" s="43">
        <f t="shared" si="492"/>
        <v>0</v>
      </c>
      <c r="Y332" s="43">
        <f t="shared" si="492"/>
        <v>0</v>
      </c>
      <c r="Z332" s="43">
        <f t="shared" si="492"/>
        <v>0</v>
      </c>
      <c r="AA332" s="43">
        <f>+SUM(AA319-AA322)</f>
        <v>0</v>
      </c>
      <c r="AB332" s="43">
        <f>+SUM(AB319-AB322)</f>
        <v>0</v>
      </c>
      <c r="AC332" s="43">
        <f>+SUM(AC319-AC322)</f>
        <v>0</v>
      </c>
      <c r="AD332" s="43">
        <f>+SUM(AD319-AD322)</f>
        <v>0</v>
      </c>
      <c r="AE332" s="43">
        <f aca="true" t="shared" si="493" ref="AE332:AK332">+SUM(AE319-AE322)</f>
        <v>0</v>
      </c>
      <c r="AF332" s="43">
        <f t="shared" si="493"/>
        <v>0</v>
      </c>
      <c r="AG332" s="43">
        <f t="shared" si="493"/>
        <v>0</v>
      </c>
      <c r="AH332" s="43">
        <f t="shared" si="493"/>
        <v>0</v>
      </c>
      <c r="AI332" s="43">
        <f t="shared" si="493"/>
        <v>0</v>
      </c>
      <c r="AJ332" s="43">
        <f>+SUM(AJ319-AJ322)</f>
        <v>0</v>
      </c>
      <c r="AK332" s="43">
        <f t="shared" si="493"/>
        <v>0</v>
      </c>
      <c r="AL332" s="43">
        <f>+SUM(AL319-AL322)</f>
        <v>0</v>
      </c>
    </row>
    <row r="333" spans="1:44" ht="12.75">
      <c r="A333" s="20"/>
      <c r="B333" s="21"/>
      <c r="C333" s="20"/>
      <c r="D333" s="78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9"/>
      <c r="AN333" s="9"/>
      <c r="AO333" s="9"/>
      <c r="AP333" s="9"/>
      <c r="AQ333" s="9"/>
      <c r="AR333" s="9"/>
    </row>
    <row r="334" spans="1:44" ht="25.5">
      <c r="A334" s="62"/>
      <c r="B334" s="63"/>
      <c r="C334" s="64" t="s">
        <v>76</v>
      </c>
      <c r="D334" s="92" t="s">
        <v>72</v>
      </c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9"/>
      <c r="AN334" s="9"/>
      <c r="AO334" s="9"/>
      <c r="AP334" s="9"/>
      <c r="AQ334" s="9"/>
      <c r="AR334" s="9"/>
    </row>
    <row r="335" spans="1:38" s="9" customFormat="1" ht="12.75">
      <c r="A335" s="33" t="s">
        <v>38</v>
      </c>
      <c r="B335" s="34"/>
      <c r="C335" s="8" t="s">
        <v>1</v>
      </c>
      <c r="D335" s="82" t="s">
        <v>2</v>
      </c>
      <c r="E335" s="35">
        <f>SUM(E336,E338,E343)</f>
        <v>81298215</v>
      </c>
      <c r="F335" s="35">
        <f>SUM(F336,F338,F343)</f>
        <v>55773</v>
      </c>
      <c r="G335" s="35">
        <f>SUM(G336,G338,G343)</f>
        <v>880918</v>
      </c>
      <c r="H335" s="35">
        <f>SUM(H336,H338,H343)</f>
        <v>118606</v>
      </c>
      <c r="I335" s="35">
        <f>SUM(I336,I338,I343)</f>
        <v>0</v>
      </c>
      <c r="J335" s="35">
        <f aca="true" t="shared" si="494" ref="J335:Q335">SUM(J336,J338,J343)</f>
        <v>0</v>
      </c>
      <c r="K335" s="35">
        <f t="shared" si="494"/>
        <v>0</v>
      </c>
      <c r="L335" s="35">
        <f t="shared" si="494"/>
        <v>14224397</v>
      </c>
      <c r="M335" s="35">
        <f t="shared" si="494"/>
        <v>0</v>
      </c>
      <c r="N335" s="35">
        <f t="shared" si="494"/>
        <v>463038</v>
      </c>
      <c r="O335" s="35">
        <f t="shared" si="494"/>
        <v>0</v>
      </c>
      <c r="P335" s="35">
        <f t="shared" si="494"/>
        <v>0</v>
      </c>
      <c r="Q335" s="35">
        <f t="shared" si="494"/>
        <v>989404</v>
      </c>
      <c r="R335" s="35">
        <f>SUM(R336,R338,R343)</f>
        <v>0</v>
      </c>
      <c r="S335" s="35">
        <f>SUM(S336,S338,S343)</f>
        <v>0</v>
      </c>
      <c r="T335" s="35">
        <f>SUM(T336,T338,T343)</f>
        <v>71733</v>
      </c>
      <c r="U335" s="35">
        <f>SUM(U336,U338,U343)</f>
        <v>0</v>
      </c>
      <c r="V335" s="35">
        <f>SUM(V336,V338,V343)</f>
        <v>219594</v>
      </c>
      <c r="W335" s="35">
        <f aca="true" t="shared" si="495" ref="W335:AC335">SUM(W336,W338,W343)</f>
        <v>0</v>
      </c>
      <c r="X335" s="35">
        <f t="shared" si="495"/>
        <v>0</v>
      </c>
      <c r="Y335" s="35">
        <f t="shared" si="495"/>
        <v>8996379</v>
      </c>
      <c r="Z335" s="35">
        <f t="shared" si="495"/>
        <v>76573690</v>
      </c>
      <c r="AA335" s="35">
        <f t="shared" si="495"/>
        <v>0</v>
      </c>
      <c r="AB335" s="35">
        <f t="shared" si="495"/>
        <v>0</v>
      </c>
      <c r="AC335" s="35">
        <f t="shared" si="495"/>
        <v>0</v>
      </c>
      <c r="AD335" s="35">
        <f aca="true" t="shared" si="496" ref="AD335:AL335">SUM(AD336,AD338,AD343)</f>
        <v>0</v>
      </c>
      <c r="AE335" s="35">
        <f t="shared" si="496"/>
        <v>-1085683</v>
      </c>
      <c r="AF335" s="35">
        <f t="shared" si="496"/>
        <v>0</v>
      </c>
      <c r="AG335" s="35">
        <f t="shared" si="496"/>
        <v>0</v>
      </c>
      <c r="AH335" s="35">
        <f>SUM(AH336,AH338,AH343)</f>
        <v>0</v>
      </c>
      <c r="AI335" s="35">
        <f>SUM(AI336,AI338,AI343)</f>
        <v>0</v>
      </c>
      <c r="AJ335" s="35">
        <f>SUM(AJ336,AJ338,AJ343)</f>
        <v>0</v>
      </c>
      <c r="AK335" s="35">
        <f>SUM(AK336,AK338,AK343)</f>
        <v>0</v>
      </c>
      <c r="AL335" s="35">
        <f t="shared" si="496"/>
        <v>182806064</v>
      </c>
    </row>
    <row r="336" spans="1:38" ht="12.75">
      <c r="A336" s="18" t="s">
        <v>42</v>
      </c>
      <c r="B336" s="19" t="s">
        <v>43</v>
      </c>
      <c r="C336" s="10" t="s">
        <v>3</v>
      </c>
      <c r="D336" s="83" t="s">
        <v>4</v>
      </c>
      <c r="E336" s="11">
        <f aca="true" t="shared" si="497" ref="E336:AL336">SUM(E368,E603)</f>
        <v>3124023</v>
      </c>
      <c r="F336" s="11">
        <f t="shared" si="497"/>
        <v>55773</v>
      </c>
      <c r="G336" s="11">
        <f t="shared" si="497"/>
        <v>0</v>
      </c>
      <c r="H336" s="11">
        <f t="shared" si="497"/>
        <v>0</v>
      </c>
      <c r="I336" s="11">
        <f t="shared" si="497"/>
        <v>0</v>
      </c>
      <c r="J336" s="11">
        <f t="shared" si="497"/>
        <v>0</v>
      </c>
      <c r="K336" s="11">
        <f t="shared" si="497"/>
        <v>0</v>
      </c>
      <c r="L336" s="11">
        <f t="shared" si="497"/>
        <v>0</v>
      </c>
      <c r="M336" s="11">
        <f t="shared" si="497"/>
        <v>0</v>
      </c>
      <c r="N336" s="11">
        <f t="shared" si="497"/>
        <v>0</v>
      </c>
      <c r="O336" s="11">
        <f t="shared" si="497"/>
        <v>0</v>
      </c>
      <c r="P336" s="11">
        <f t="shared" si="497"/>
        <v>0</v>
      </c>
      <c r="Q336" s="11">
        <f t="shared" si="497"/>
        <v>0</v>
      </c>
      <c r="R336" s="11">
        <f t="shared" si="497"/>
        <v>0</v>
      </c>
      <c r="S336" s="11">
        <f t="shared" si="497"/>
        <v>0</v>
      </c>
      <c r="T336" s="11">
        <f t="shared" si="497"/>
        <v>0</v>
      </c>
      <c r="U336" s="11">
        <f aca="true" t="shared" si="498" ref="U336:Z336">SUM(U368,U603)</f>
        <v>0</v>
      </c>
      <c r="V336" s="11">
        <f t="shared" si="498"/>
        <v>219594</v>
      </c>
      <c r="W336" s="11">
        <f t="shared" si="498"/>
        <v>0</v>
      </c>
      <c r="X336" s="11">
        <f t="shared" si="498"/>
        <v>0</v>
      </c>
      <c r="Y336" s="11">
        <f t="shared" si="498"/>
        <v>0</v>
      </c>
      <c r="Z336" s="11">
        <f t="shared" si="498"/>
        <v>0</v>
      </c>
      <c r="AA336" s="11">
        <f aca="true" t="shared" si="499" ref="AA336:AF336">SUM(AA368,AA603)</f>
        <v>0</v>
      </c>
      <c r="AB336" s="11">
        <f t="shared" si="499"/>
        <v>0</v>
      </c>
      <c r="AC336" s="11">
        <f t="shared" si="499"/>
        <v>0</v>
      </c>
      <c r="AD336" s="11">
        <f t="shared" si="499"/>
        <v>0</v>
      </c>
      <c r="AE336" s="11">
        <f t="shared" si="499"/>
        <v>0</v>
      </c>
      <c r="AF336" s="11">
        <f t="shared" si="499"/>
        <v>0</v>
      </c>
      <c r="AG336" s="11">
        <f>SUM(AG368,AG603)</f>
        <v>0</v>
      </c>
      <c r="AH336" s="11">
        <f>SUM(AH368,AH603)</f>
        <v>0</v>
      </c>
      <c r="AI336" s="11">
        <f>SUM(AI368,AI603)</f>
        <v>0</v>
      </c>
      <c r="AJ336" s="11">
        <f>SUM(AJ368,AJ603)</f>
        <v>0</v>
      </c>
      <c r="AK336" s="11">
        <f>SUM(AK368,AK603)</f>
        <v>0</v>
      </c>
      <c r="AL336" s="11">
        <f t="shared" si="497"/>
        <v>3399390</v>
      </c>
    </row>
    <row r="337" spans="1:38" s="9" customFormat="1" ht="12.75">
      <c r="A337" s="20">
        <v>21210</v>
      </c>
      <c r="B337" s="21" t="s">
        <v>43</v>
      </c>
      <c r="C337" s="12">
        <v>21210</v>
      </c>
      <c r="D337" s="84" t="s">
        <v>5</v>
      </c>
      <c r="E337" s="13">
        <f>SUM(E604)</f>
        <v>0</v>
      </c>
      <c r="F337" s="13">
        <f>SUM(F604)</f>
        <v>0</v>
      </c>
      <c r="G337" s="13">
        <f>SUM(G604)</f>
        <v>0</v>
      </c>
      <c r="H337" s="13">
        <f>SUM(H604)</f>
        <v>0</v>
      </c>
      <c r="I337" s="13">
        <f aca="true" t="shared" si="500" ref="I337:N337">SUM(I604)</f>
        <v>0</v>
      </c>
      <c r="J337" s="13">
        <f t="shared" si="500"/>
        <v>0</v>
      </c>
      <c r="K337" s="13">
        <f t="shared" si="500"/>
        <v>0</v>
      </c>
      <c r="L337" s="13">
        <f t="shared" si="500"/>
        <v>0</v>
      </c>
      <c r="M337" s="13">
        <f t="shared" si="500"/>
        <v>0</v>
      </c>
      <c r="N337" s="13">
        <f t="shared" si="500"/>
        <v>0</v>
      </c>
      <c r="O337" s="13">
        <f>SUM(O604)</f>
        <v>0</v>
      </c>
      <c r="P337" s="13">
        <f>SUM(P604)</f>
        <v>0</v>
      </c>
      <c r="Q337" s="13">
        <f>SUM(Q604)</f>
        <v>0</v>
      </c>
      <c r="R337" s="13">
        <f>SUM(R604)</f>
        <v>0</v>
      </c>
      <c r="S337" s="13">
        <f>SUM(S604)</f>
        <v>0</v>
      </c>
      <c r="T337" s="13">
        <f aca="true" t="shared" si="501" ref="T337:Y337">SUM(T604)</f>
        <v>0</v>
      </c>
      <c r="U337" s="13">
        <f t="shared" si="501"/>
        <v>0</v>
      </c>
      <c r="V337" s="13">
        <f t="shared" si="501"/>
        <v>0</v>
      </c>
      <c r="W337" s="13">
        <f t="shared" si="501"/>
        <v>0</v>
      </c>
      <c r="X337" s="13">
        <f t="shared" si="501"/>
        <v>0</v>
      </c>
      <c r="Y337" s="13">
        <f t="shared" si="501"/>
        <v>0</v>
      </c>
      <c r="Z337" s="13">
        <f>SUM(Z604)</f>
        <v>0</v>
      </c>
      <c r="AA337" s="13">
        <f>SUM(AA604)</f>
        <v>0</v>
      </c>
      <c r="AB337" s="13">
        <f>SUM(AB604)</f>
        <v>0</v>
      </c>
      <c r="AC337" s="13">
        <f>SUM(AC604)</f>
        <v>0</v>
      </c>
      <c r="AD337" s="13">
        <f aca="true" t="shared" si="502" ref="AD337:AK337">SUM(AD604)</f>
        <v>0</v>
      </c>
      <c r="AE337" s="13">
        <f t="shared" si="502"/>
        <v>0</v>
      </c>
      <c r="AF337" s="13">
        <f t="shared" si="502"/>
        <v>0</v>
      </c>
      <c r="AG337" s="13">
        <f t="shared" si="502"/>
        <v>0</v>
      </c>
      <c r="AH337" s="13">
        <f t="shared" si="502"/>
        <v>0</v>
      </c>
      <c r="AI337" s="13">
        <f t="shared" si="502"/>
        <v>0</v>
      </c>
      <c r="AJ337" s="13">
        <f>SUM(AJ604)</f>
        <v>0</v>
      </c>
      <c r="AK337" s="13">
        <f t="shared" si="502"/>
        <v>0</v>
      </c>
      <c r="AL337" s="13">
        <f>SUM(AL604)</f>
        <v>0</v>
      </c>
    </row>
    <row r="338" spans="1:38" s="9" customFormat="1" ht="25.5">
      <c r="A338" s="18" t="s">
        <v>103</v>
      </c>
      <c r="B338" s="19" t="s">
        <v>104</v>
      </c>
      <c r="C338" s="14" t="s">
        <v>105</v>
      </c>
      <c r="D338" s="85" t="s">
        <v>106</v>
      </c>
      <c r="E338" s="11">
        <f aca="true" t="shared" si="503" ref="E338:AL341">SUM(E339)</f>
        <v>78119</v>
      </c>
      <c r="F338" s="11">
        <f t="shared" si="503"/>
        <v>0</v>
      </c>
      <c r="G338" s="11">
        <f t="shared" si="503"/>
        <v>0</v>
      </c>
      <c r="H338" s="11">
        <f t="shared" si="503"/>
        <v>0</v>
      </c>
      <c r="I338" s="11">
        <f t="shared" si="503"/>
        <v>0</v>
      </c>
      <c r="J338" s="11">
        <f t="shared" si="503"/>
        <v>0</v>
      </c>
      <c r="K338" s="11">
        <f t="shared" si="503"/>
        <v>0</v>
      </c>
      <c r="L338" s="11">
        <f t="shared" si="503"/>
        <v>0</v>
      </c>
      <c r="M338" s="11">
        <f t="shared" si="503"/>
        <v>0</v>
      </c>
      <c r="N338" s="11">
        <f t="shared" si="503"/>
        <v>0</v>
      </c>
      <c r="O338" s="11">
        <f t="shared" si="503"/>
        <v>0</v>
      </c>
      <c r="P338" s="11">
        <f t="shared" si="503"/>
        <v>0</v>
      </c>
      <c r="Q338" s="11">
        <f t="shared" si="503"/>
        <v>0</v>
      </c>
      <c r="R338" s="11">
        <f t="shared" si="503"/>
        <v>0</v>
      </c>
      <c r="S338" s="11">
        <f t="shared" si="503"/>
        <v>0</v>
      </c>
      <c r="T338" s="11">
        <f t="shared" si="503"/>
        <v>0</v>
      </c>
      <c r="U338" s="11">
        <f t="shared" si="503"/>
        <v>0</v>
      </c>
      <c r="V338" s="11">
        <f t="shared" si="503"/>
        <v>0</v>
      </c>
      <c r="W338" s="11">
        <f t="shared" si="503"/>
        <v>0</v>
      </c>
      <c r="X338" s="11">
        <f t="shared" si="503"/>
        <v>0</v>
      </c>
      <c r="Y338" s="11">
        <f t="shared" si="503"/>
        <v>0</v>
      </c>
      <c r="Z338" s="11">
        <f t="shared" si="503"/>
        <v>0</v>
      </c>
      <c r="AA338" s="11">
        <f t="shared" si="503"/>
        <v>0</v>
      </c>
      <c r="AB338" s="11">
        <f t="shared" si="503"/>
        <v>0</v>
      </c>
      <c r="AC338" s="11">
        <f t="shared" si="503"/>
        <v>0</v>
      </c>
      <c r="AD338" s="11">
        <f t="shared" si="503"/>
        <v>0</v>
      </c>
      <c r="AE338" s="11">
        <f t="shared" si="503"/>
        <v>0</v>
      </c>
      <c r="AF338" s="11">
        <f t="shared" si="503"/>
        <v>0</v>
      </c>
      <c r="AG338" s="11">
        <f t="shared" si="503"/>
        <v>0</v>
      </c>
      <c r="AH338" s="11">
        <f t="shared" si="503"/>
        <v>0</v>
      </c>
      <c r="AI338" s="11">
        <f t="shared" si="503"/>
        <v>0</v>
      </c>
      <c r="AJ338" s="11">
        <f t="shared" si="503"/>
        <v>0</v>
      </c>
      <c r="AK338" s="11">
        <f t="shared" si="503"/>
        <v>0</v>
      </c>
      <c r="AL338" s="11">
        <f t="shared" si="503"/>
        <v>78119</v>
      </c>
    </row>
    <row r="339" spans="1:38" s="9" customFormat="1" ht="12.75">
      <c r="A339" s="20" t="s">
        <v>107</v>
      </c>
      <c r="B339" s="21" t="s">
        <v>104</v>
      </c>
      <c r="C339" s="15">
        <v>18000</v>
      </c>
      <c r="D339" s="84" t="s">
        <v>108</v>
      </c>
      <c r="E339" s="13">
        <f t="shared" si="503"/>
        <v>78119</v>
      </c>
      <c r="F339" s="13">
        <f t="shared" si="503"/>
        <v>0</v>
      </c>
      <c r="G339" s="13">
        <f t="shared" si="503"/>
        <v>0</v>
      </c>
      <c r="H339" s="13">
        <f t="shared" si="503"/>
        <v>0</v>
      </c>
      <c r="I339" s="13">
        <f t="shared" si="503"/>
        <v>0</v>
      </c>
      <c r="J339" s="13">
        <f t="shared" si="503"/>
        <v>0</v>
      </c>
      <c r="K339" s="13">
        <f t="shared" si="503"/>
        <v>0</v>
      </c>
      <c r="L339" s="13">
        <f t="shared" si="503"/>
        <v>0</v>
      </c>
      <c r="M339" s="13">
        <f t="shared" si="503"/>
        <v>0</v>
      </c>
      <c r="N339" s="13">
        <f t="shared" si="503"/>
        <v>0</v>
      </c>
      <c r="O339" s="13">
        <f t="shared" si="503"/>
        <v>0</v>
      </c>
      <c r="P339" s="13">
        <f t="shared" si="503"/>
        <v>0</v>
      </c>
      <c r="Q339" s="13">
        <f t="shared" si="503"/>
        <v>0</v>
      </c>
      <c r="R339" s="13">
        <f t="shared" si="503"/>
        <v>0</v>
      </c>
      <c r="S339" s="13">
        <f t="shared" si="503"/>
        <v>0</v>
      </c>
      <c r="T339" s="13">
        <f t="shared" si="503"/>
        <v>0</v>
      </c>
      <c r="U339" s="13">
        <f t="shared" si="503"/>
        <v>0</v>
      </c>
      <c r="V339" s="13">
        <f t="shared" si="503"/>
        <v>0</v>
      </c>
      <c r="W339" s="13">
        <f t="shared" si="503"/>
        <v>0</v>
      </c>
      <c r="X339" s="13">
        <f t="shared" si="503"/>
        <v>0</v>
      </c>
      <c r="Y339" s="13">
        <f t="shared" si="503"/>
        <v>0</v>
      </c>
      <c r="Z339" s="13">
        <f t="shared" si="503"/>
        <v>0</v>
      </c>
      <c r="AA339" s="13">
        <f t="shared" si="503"/>
        <v>0</v>
      </c>
      <c r="AB339" s="13">
        <f t="shared" si="503"/>
        <v>0</v>
      </c>
      <c r="AC339" s="13">
        <f t="shared" si="503"/>
        <v>0</v>
      </c>
      <c r="AD339" s="13">
        <f t="shared" si="503"/>
        <v>0</v>
      </c>
      <c r="AE339" s="13">
        <f t="shared" si="503"/>
        <v>0</v>
      </c>
      <c r="AF339" s="13">
        <f t="shared" si="503"/>
        <v>0</v>
      </c>
      <c r="AG339" s="13">
        <f t="shared" si="503"/>
        <v>0</v>
      </c>
      <c r="AH339" s="13">
        <f t="shared" si="503"/>
        <v>0</v>
      </c>
      <c r="AI339" s="13">
        <f t="shared" si="503"/>
        <v>0</v>
      </c>
      <c r="AJ339" s="13">
        <f t="shared" si="503"/>
        <v>0</v>
      </c>
      <c r="AK339" s="13">
        <f t="shared" si="503"/>
        <v>0</v>
      </c>
      <c r="AL339" s="13">
        <f t="shared" si="503"/>
        <v>78119</v>
      </c>
    </row>
    <row r="340" spans="1:38" s="9" customFormat="1" ht="12.75">
      <c r="A340" s="20">
        <v>18100</v>
      </c>
      <c r="B340" s="21" t="s">
        <v>104</v>
      </c>
      <c r="C340" s="15">
        <v>18100</v>
      </c>
      <c r="D340" s="84" t="s">
        <v>109</v>
      </c>
      <c r="E340" s="13">
        <f t="shared" si="503"/>
        <v>78119</v>
      </c>
      <c r="F340" s="13">
        <f t="shared" si="503"/>
        <v>0</v>
      </c>
      <c r="G340" s="13">
        <f t="shared" si="503"/>
        <v>0</v>
      </c>
      <c r="H340" s="13">
        <f t="shared" si="503"/>
        <v>0</v>
      </c>
      <c r="I340" s="13">
        <f t="shared" si="503"/>
        <v>0</v>
      </c>
      <c r="J340" s="13">
        <f t="shared" si="503"/>
        <v>0</v>
      </c>
      <c r="K340" s="13">
        <f t="shared" si="503"/>
        <v>0</v>
      </c>
      <c r="L340" s="13">
        <f t="shared" si="503"/>
        <v>0</v>
      </c>
      <c r="M340" s="13">
        <f t="shared" si="503"/>
        <v>0</v>
      </c>
      <c r="N340" s="13">
        <f t="shared" si="503"/>
        <v>0</v>
      </c>
      <c r="O340" s="13">
        <f t="shared" si="503"/>
        <v>0</v>
      </c>
      <c r="P340" s="13">
        <f t="shared" si="503"/>
        <v>0</v>
      </c>
      <c r="Q340" s="13">
        <f t="shared" si="503"/>
        <v>0</v>
      </c>
      <c r="R340" s="13">
        <f t="shared" si="503"/>
        <v>0</v>
      </c>
      <c r="S340" s="13">
        <f t="shared" si="503"/>
        <v>0</v>
      </c>
      <c r="T340" s="13">
        <f t="shared" si="503"/>
        <v>0</v>
      </c>
      <c r="U340" s="13">
        <f t="shared" si="503"/>
        <v>0</v>
      </c>
      <c r="V340" s="13">
        <f t="shared" si="503"/>
        <v>0</v>
      </c>
      <c r="W340" s="13">
        <f t="shared" si="503"/>
        <v>0</v>
      </c>
      <c r="X340" s="13">
        <f t="shared" si="503"/>
        <v>0</v>
      </c>
      <c r="Y340" s="13">
        <f t="shared" si="503"/>
        <v>0</v>
      </c>
      <c r="Z340" s="13">
        <f t="shared" si="503"/>
        <v>0</v>
      </c>
      <c r="AA340" s="13">
        <f t="shared" si="503"/>
        <v>0</v>
      </c>
      <c r="AB340" s="13">
        <f t="shared" si="503"/>
        <v>0</v>
      </c>
      <c r="AC340" s="13">
        <f t="shared" si="503"/>
        <v>0</v>
      </c>
      <c r="AD340" s="13">
        <f t="shared" si="503"/>
        <v>0</v>
      </c>
      <c r="AE340" s="13">
        <f t="shared" si="503"/>
        <v>0</v>
      </c>
      <c r="AF340" s="13">
        <f t="shared" si="503"/>
        <v>0</v>
      </c>
      <c r="AG340" s="13">
        <f t="shared" si="503"/>
        <v>0</v>
      </c>
      <c r="AH340" s="13">
        <f t="shared" si="503"/>
        <v>0</v>
      </c>
      <c r="AI340" s="13">
        <f t="shared" si="503"/>
        <v>0</v>
      </c>
      <c r="AJ340" s="13">
        <f t="shared" si="503"/>
        <v>0</v>
      </c>
      <c r="AK340" s="13">
        <f t="shared" si="503"/>
        <v>0</v>
      </c>
      <c r="AL340" s="13">
        <f t="shared" si="503"/>
        <v>78119</v>
      </c>
    </row>
    <row r="341" spans="1:52" ht="12.75">
      <c r="A341" s="20">
        <v>18130</v>
      </c>
      <c r="B341" s="21" t="s">
        <v>104</v>
      </c>
      <c r="C341" s="15">
        <v>18130</v>
      </c>
      <c r="D341" s="84" t="s">
        <v>110</v>
      </c>
      <c r="E341" s="13">
        <f t="shared" si="503"/>
        <v>78119</v>
      </c>
      <c r="F341" s="13">
        <f t="shared" si="503"/>
        <v>0</v>
      </c>
      <c r="G341" s="13">
        <f t="shared" si="503"/>
        <v>0</v>
      </c>
      <c r="H341" s="13">
        <f t="shared" si="503"/>
        <v>0</v>
      </c>
      <c r="I341" s="13">
        <f t="shared" si="503"/>
        <v>0</v>
      </c>
      <c r="J341" s="13">
        <f t="shared" si="503"/>
        <v>0</v>
      </c>
      <c r="K341" s="13">
        <f t="shared" si="503"/>
        <v>0</v>
      </c>
      <c r="L341" s="13">
        <f t="shared" si="503"/>
        <v>0</v>
      </c>
      <c r="M341" s="13">
        <f t="shared" si="503"/>
        <v>0</v>
      </c>
      <c r="N341" s="13">
        <f t="shared" si="503"/>
        <v>0</v>
      </c>
      <c r="O341" s="13">
        <f t="shared" si="503"/>
        <v>0</v>
      </c>
      <c r="P341" s="13">
        <f t="shared" si="503"/>
        <v>0</v>
      </c>
      <c r="Q341" s="13">
        <f t="shared" si="503"/>
        <v>0</v>
      </c>
      <c r="R341" s="13">
        <f t="shared" si="503"/>
        <v>0</v>
      </c>
      <c r="S341" s="13">
        <f t="shared" si="503"/>
        <v>0</v>
      </c>
      <c r="T341" s="13">
        <f t="shared" si="503"/>
        <v>0</v>
      </c>
      <c r="U341" s="13">
        <f t="shared" si="503"/>
        <v>0</v>
      </c>
      <c r="V341" s="13">
        <f t="shared" si="503"/>
        <v>0</v>
      </c>
      <c r="W341" s="13">
        <f t="shared" si="503"/>
        <v>0</v>
      </c>
      <c r="X341" s="13">
        <f t="shared" si="503"/>
        <v>0</v>
      </c>
      <c r="Y341" s="13">
        <f t="shared" si="503"/>
        <v>0</v>
      </c>
      <c r="Z341" s="13">
        <f t="shared" si="503"/>
        <v>0</v>
      </c>
      <c r="AA341" s="13">
        <f t="shared" si="503"/>
        <v>0</v>
      </c>
      <c r="AB341" s="13">
        <f t="shared" si="503"/>
        <v>0</v>
      </c>
      <c r="AC341" s="13">
        <f t="shared" si="503"/>
        <v>0</v>
      </c>
      <c r="AD341" s="13">
        <f t="shared" si="503"/>
        <v>0</v>
      </c>
      <c r="AE341" s="13">
        <f t="shared" si="503"/>
        <v>0</v>
      </c>
      <c r="AF341" s="13">
        <f t="shared" si="503"/>
        <v>0</v>
      </c>
      <c r="AG341" s="13">
        <f t="shared" si="503"/>
        <v>0</v>
      </c>
      <c r="AH341" s="13">
        <f t="shared" si="503"/>
        <v>0</v>
      </c>
      <c r="AI341" s="13">
        <f t="shared" si="503"/>
        <v>0</v>
      </c>
      <c r="AJ341" s="13">
        <f t="shared" si="503"/>
        <v>0</v>
      </c>
      <c r="AK341" s="13">
        <f t="shared" si="503"/>
        <v>0</v>
      </c>
      <c r="AL341" s="13">
        <f t="shared" si="503"/>
        <v>78119</v>
      </c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2.75">
      <c r="A342" s="20">
        <v>18132</v>
      </c>
      <c r="B342" s="21" t="s">
        <v>104</v>
      </c>
      <c r="C342" s="15">
        <v>18132</v>
      </c>
      <c r="D342" s="84" t="s">
        <v>111</v>
      </c>
      <c r="E342" s="13">
        <f>SUM(E646)</f>
        <v>78119</v>
      </c>
      <c r="F342" s="13">
        <f>SUM(F646)</f>
        <v>0</v>
      </c>
      <c r="G342" s="13">
        <f>SUM(G646)</f>
        <v>0</v>
      </c>
      <c r="H342" s="13">
        <f>SUM(H646)</f>
        <v>0</v>
      </c>
      <c r="I342" s="13">
        <f aca="true" t="shared" si="504" ref="I342:N342">SUM(I646)</f>
        <v>0</v>
      </c>
      <c r="J342" s="13">
        <f t="shared" si="504"/>
        <v>0</v>
      </c>
      <c r="K342" s="13">
        <f t="shared" si="504"/>
        <v>0</v>
      </c>
      <c r="L342" s="13">
        <f t="shared" si="504"/>
        <v>0</v>
      </c>
      <c r="M342" s="13">
        <f t="shared" si="504"/>
        <v>0</v>
      </c>
      <c r="N342" s="13">
        <f t="shared" si="504"/>
        <v>0</v>
      </c>
      <c r="O342" s="13">
        <f>SUM(O646)</f>
        <v>0</v>
      </c>
      <c r="P342" s="13">
        <f>SUM(P646)</f>
        <v>0</v>
      </c>
      <c r="Q342" s="13">
        <f>SUM(Q646)</f>
        <v>0</v>
      </c>
      <c r="R342" s="13">
        <f>SUM(R646)</f>
        <v>0</v>
      </c>
      <c r="S342" s="13">
        <f>SUM(S646)</f>
        <v>0</v>
      </c>
      <c r="T342" s="13">
        <f aca="true" t="shared" si="505" ref="T342:Y342">SUM(T646)</f>
        <v>0</v>
      </c>
      <c r="U342" s="13">
        <f t="shared" si="505"/>
        <v>0</v>
      </c>
      <c r="V342" s="13">
        <f t="shared" si="505"/>
        <v>0</v>
      </c>
      <c r="W342" s="13">
        <f t="shared" si="505"/>
        <v>0</v>
      </c>
      <c r="X342" s="13">
        <f t="shared" si="505"/>
        <v>0</v>
      </c>
      <c r="Y342" s="13">
        <f t="shared" si="505"/>
        <v>0</v>
      </c>
      <c r="Z342" s="13">
        <f>SUM(Z646)</f>
        <v>0</v>
      </c>
      <c r="AA342" s="13">
        <f>SUM(AA646)</f>
        <v>0</v>
      </c>
      <c r="AB342" s="13">
        <f>SUM(AB646)</f>
        <v>0</v>
      </c>
      <c r="AC342" s="13">
        <f>SUM(AC646)</f>
        <v>0</v>
      </c>
      <c r="AD342" s="13">
        <f aca="true" t="shared" si="506" ref="AD342:AK342">SUM(AD646)</f>
        <v>0</v>
      </c>
      <c r="AE342" s="13">
        <f t="shared" si="506"/>
        <v>0</v>
      </c>
      <c r="AF342" s="13">
        <f t="shared" si="506"/>
        <v>0</v>
      </c>
      <c r="AG342" s="13">
        <f t="shared" si="506"/>
        <v>0</v>
      </c>
      <c r="AH342" s="13">
        <f t="shared" si="506"/>
        <v>0</v>
      </c>
      <c r="AI342" s="13">
        <f t="shared" si="506"/>
        <v>0</v>
      </c>
      <c r="AJ342" s="13">
        <f>SUM(AJ646)</f>
        <v>0</v>
      </c>
      <c r="AK342" s="13">
        <f t="shared" si="506"/>
        <v>0</v>
      </c>
      <c r="AL342" s="13">
        <f>SUM(AL646)</f>
        <v>78119</v>
      </c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2.75">
      <c r="A343" s="18" t="s">
        <v>44</v>
      </c>
      <c r="B343" s="19" t="s">
        <v>45</v>
      </c>
      <c r="C343" s="36">
        <v>21700</v>
      </c>
      <c r="D343" s="85" t="s">
        <v>0</v>
      </c>
      <c r="E343" s="11">
        <f>SUM(E344:E345)</f>
        <v>78096073</v>
      </c>
      <c r="F343" s="11">
        <f>SUM(F344:F345)</f>
        <v>0</v>
      </c>
      <c r="G343" s="11">
        <f>SUM(G344:G345)</f>
        <v>880918</v>
      </c>
      <c r="H343" s="11">
        <f>SUM(H344:H345)</f>
        <v>118606</v>
      </c>
      <c r="I343" s="11">
        <f>SUM(I344:I345)</f>
        <v>0</v>
      </c>
      <c r="J343" s="11">
        <f aca="true" t="shared" si="507" ref="J343:Q343">SUM(J344:J345)</f>
        <v>0</v>
      </c>
      <c r="K343" s="11">
        <f t="shared" si="507"/>
        <v>0</v>
      </c>
      <c r="L343" s="11">
        <f t="shared" si="507"/>
        <v>14224397</v>
      </c>
      <c r="M343" s="11">
        <f t="shared" si="507"/>
        <v>0</v>
      </c>
      <c r="N343" s="11">
        <f t="shared" si="507"/>
        <v>463038</v>
      </c>
      <c r="O343" s="11">
        <f t="shared" si="507"/>
        <v>0</v>
      </c>
      <c r="P343" s="11">
        <f t="shared" si="507"/>
        <v>0</v>
      </c>
      <c r="Q343" s="11">
        <f t="shared" si="507"/>
        <v>989404</v>
      </c>
      <c r="R343" s="11">
        <f>SUM(R344:R345)</f>
        <v>0</v>
      </c>
      <c r="S343" s="11">
        <f>SUM(S344:S345)</f>
        <v>0</v>
      </c>
      <c r="T343" s="11">
        <f>SUM(T344:T345)</f>
        <v>71733</v>
      </c>
      <c r="U343" s="11">
        <f>SUM(U344:U345)</f>
        <v>0</v>
      </c>
      <c r="V343" s="11">
        <f>SUM(V344:V345)</f>
        <v>0</v>
      </c>
      <c r="W343" s="11">
        <f aca="true" t="shared" si="508" ref="W343:AC343">SUM(W344:W345)</f>
        <v>0</v>
      </c>
      <c r="X343" s="11">
        <f t="shared" si="508"/>
        <v>0</v>
      </c>
      <c r="Y343" s="11">
        <f t="shared" si="508"/>
        <v>8996379</v>
      </c>
      <c r="Z343" s="11">
        <f t="shared" si="508"/>
        <v>76573690</v>
      </c>
      <c r="AA343" s="11">
        <f t="shared" si="508"/>
        <v>0</v>
      </c>
      <c r="AB343" s="11">
        <f t="shared" si="508"/>
        <v>0</v>
      </c>
      <c r="AC343" s="11">
        <f t="shared" si="508"/>
        <v>0</v>
      </c>
      <c r="AD343" s="11">
        <f aca="true" t="shared" si="509" ref="AD343:AL343">SUM(AD344:AD345)</f>
        <v>0</v>
      </c>
      <c r="AE343" s="11">
        <f t="shared" si="509"/>
        <v>-1085683</v>
      </c>
      <c r="AF343" s="11">
        <f t="shared" si="509"/>
        <v>0</v>
      </c>
      <c r="AG343" s="11">
        <f t="shared" si="509"/>
        <v>0</v>
      </c>
      <c r="AH343" s="11">
        <f>SUM(AH344:AH345)</f>
        <v>0</v>
      </c>
      <c r="AI343" s="11">
        <f>SUM(AI344:AI345)</f>
        <v>0</v>
      </c>
      <c r="AJ343" s="11">
        <f>SUM(AJ344:AJ345)</f>
        <v>0</v>
      </c>
      <c r="AK343" s="11">
        <f>SUM(AK344:AK345)</f>
        <v>0</v>
      </c>
      <c r="AL343" s="11">
        <f t="shared" si="509"/>
        <v>179328555</v>
      </c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2.75">
      <c r="A344" s="20">
        <v>21710</v>
      </c>
      <c r="B344" s="21" t="s">
        <v>45</v>
      </c>
      <c r="C344" s="37">
        <v>21710</v>
      </c>
      <c r="D344" s="84" t="s">
        <v>6</v>
      </c>
      <c r="E344" s="13">
        <f aca="true" t="shared" si="510" ref="E344:AL344">SUM(E370,E458,E498,E578,E606)</f>
        <v>71495382</v>
      </c>
      <c r="F344" s="13">
        <f t="shared" si="510"/>
        <v>0</v>
      </c>
      <c r="G344" s="13">
        <f t="shared" si="510"/>
        <v>880918</v>
      </c>
      <c r="H344" s="13">
        <f t="shared" si="510"/>
        <v>118606</v>
      </c>
      <c r="I344" s="13">
        <f t="shared" si="510"/>
        <v>0</v>
      </c>
      <c r="J344" s="13">
        <f t="shared" si="510"/>
        <v>0</v>
      </c>
      <c r="K344" s="13">
        <f t="shared" si="510"/>
        <v>0</v>
      </c>
      <c r="L344" s="13">
        <f t="shared" si="510"/>
        <v>14224397</v>
      </c>
      <c r="M344" s="13">
        <f t="shared" si="510"/>
        <v>0</v>
      </c>
      <c r="N344" s="13">
        <f t="shared" si="510"/>
        <v>463038</v>
      </c>
      <c r="O344" s="13">
        <f t="shared" si="510"/>
        <v>0</v>
      </c>
      <c r="P344" s="13">
        <f t="shared" si="510"/>
        <v>0</v>
      </c>
      <c r="Q344" s="13">
        <f t="shared" si="510"/>
        <v>989404</v>
      </c>
      <c r="R344" s="13">
        <f t="shared" si="510"/>
        <v>0</v>
      </c>
      <c r="S344" s="13">
        <f t="shared" si="510"/>
        <v>0</v>
      </c>
      <c r="T344" s="13">
        <f t="shared" si="510"/>
        <v>71733</v>
      </c>
      <c r="U344" s="13">
        <f aca="true" t="shared" si="511" ref="U344:Z344">SUM(U370,U458,U498,U578,U606)</f>
        <v>0</v>
      </c>
      <c r="V344" s="13">
        <f t="shared" si="511"/>
        <v>0</v>
      </c>
      <c r="W344" s="13">
        <f t="shared" si="511"/>
        <v>0</v>
      </c>
      <c r="X344" s="13">
        <f t="shared" si="511"/>
        <v>0</v>
      </c>
      <c r="Y344" s="13">
        <f t="shared" si="511"/>
        <v>8996379</v>
      </c>
      <c r="Z344" s="13">
        <f t="shared" si="511"/>
        <v>76573690</v>
      </c>
      <c r="AA344" s="13">
        <f aca="true" t="shared" si="512" ref="AA344:AF344">SUM(AA370,AA458,AA498,AA578,AA606)</f>
        <v>0</v>
      </c>
      <c r="AB344" s="13">
        <f t="shared" si="512"/>
        <v>0</v>
      </c>
      <c r="AC344" s="13">
        <f t="shared" si="512"/>
        <v>0</v>
      </c>
      <c r="AD344" s="13">
        <f t="shared" si="512"/>
        <v>0</v>
      </c>
      <c r="AE344" s="13">
        <f t="shared" si="512"/>
        <v>-1085683</v>
      </c>
      <c r="AF344" s="13">
        <f t="shared" si="512"/>
        <v>0</v>
      </c>
      <c r="AG344" s="13">
        <f>SUM(AG370,AG458,AG498,AG578,AG606)</f>
        <v>0</v>
      </c>
      <c r="AH344" s="13">
        <f>SUM(AH370,AH458,AH498,AH578,AH606)</f>
        <v>0</v>
      </c>
      <c r="AI344" s="13">
        <f>SUM(AI370,AI458,AI498,AI578,AI606)</f>
        <v>0</v>
      </c>
      <c r="AJ344" s="13">
        <f>SUM(AJ370,AJ458,AJ498,AJ578,AJ606)</f>
        <v>0</v>
      </c>
      <c r="AK344" s="13">
        <f>SUM(AK370,AK458,AK498,AK578,AK606)</f>
        <v>0</v>
      </c>
      <c r="AL344" s="13">
        <f t="shared" si="510"/>
        <v>172727864</v>
      </c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2.75">
      <c r="A345" s="20">
        <v>21720</v>
      </c>
      <c r="B345" s="21" t="s">
        <v>45</v>
      </c>
      <c r="C345" s="37">
        <v>21720</v>
      </c>
      <c r="D345" s="84" t="s">
        <v>7</v>
      </c>
      <c r="E345" s="13">
        <f>SUM(E459,E499)</f>
        <v>6600691</v>
      </c>
      <c r="F345" s="13">
        <f>SUM(F459,F499)</f>
        <v>0</v>
      </c>
      <c r="G345" s="13">
        <f>SUM(G459,G499)</f>
        <v>0</v>
      </c>
      <c r="H345" s="13">
        <f>SUM(H459,H499)</f>
        <v>0</v>
      </c>
      <c r="I345" s="13">
        <f aca="true" t="shared" si="513" ref="I345:N345">SUM(I459,I499)</f>
        <v>0</v>
      </c>
      <c r="J345" s="13">
        <f t="shared" si="513"/>
        <v>0</v>
      </c>
      <c r="K345" s="13">
        <f t="shared" si="513"/>
        <v>0</v>
      </c>
      <c r="L345" s="13">
        <f t="shared" si="513"/>
        <v>0</v>
      </c>
      <c r="M345" s="13">
        <f t="shared" si="513"/>
        <v>0</v>
      </c>
      <c r="N345" s="13">
        <f t="shared" si="513"/>
        <v>0</v>
      </c>
      <c r="O345" s="13">
        <f>SUM(O459,O499)</f>
        <v>0</v>
      </c>
      <c r="P345" s="13">
        <f>SUM(P459,P499)</f>
        <v>0</v>
      </c>
      <c r="Q345" s="13">
        <f>SUM(Q459,Q499)</f>
        <v>0</v>
      </c>
      <c r="R345" s="13">
        <f>SUM(R459,R499)</f>
        <v>0</v>
      </c>
      <c r="S345" s="13">
        <f>SUM(S459,S499)</f>
        <v>0</v>
      </c>
      <c r="T345" s="13">
        <f aca="true" t="shared" si="514" ref="T345:Y345">SUM(T459,T499)</f>
        <v>0</v>
      </c>
      <c r="U345" s="13">
        <f t="shared" si="514"/>
        <v>0</v>
      </c>
      <c r="V345" s="13">
        <f t="shared" si="514"/>
        <v>0</v>
      </c>
      <c r="W345" s="13">
        <f t="shared" si="514"/>
        <v>0</v>
      </c>
      <c r="X345" s="13">
        <f t="shared" si="514"/>
        <v>0</v>
      </c>
      <c r="Y345" s="13">
        <f t="shared" si="514"/>
        <v>0</v>
      </c>
      <c r="Z345" s="13">
        <f>SUM(Z459,Z499)</f>
        <v>0</v>
      </c>
      <c r="AA345" s="13">
        <f>SUM(AA459,AA499)</f>
        <v>0</v>
      </c>
      <c r="AB345" s="13">
        <f>SUM(AB459,AB499)</f>
        <v>0</v>
      </c>
      <c r="AC345" s="13">
        <f>SUM(AC459,AC499)</f>
        <v>0</v>
      </c>
      <c r="AD345" s="13">
        <f aca="true" t="shared" si="515" ref="AD345:AK345">SUM(AD459,AD499)</f>
        <v>0</v>
      </c>
      <c r="AE345" s="13">
        <f t="shared" si="515"/>
        <v>0</v>
      </c>
      <c r="AF345" s="13">
        <f t="shared" si="515"/>
        <v>0</v>
      </c>
      <c r="AG345" s="13">
        <f t="shared" si="515"/>
        <v>0</v>
      </c>
      <c r="AH345" s="13">
        <f t="shared" si="515"/>
        <v>0</v>
      </c>
      <c r="AI345" s="13">
        <f t="shared" si="515"/>
        <v>0</v>
      </c>
      <c r="AJ345" s="13">
        <f>SUM(AJ459,AJ499)</f>
        <v>0</v>
      </c>
      <c r="AK345" s="13">
        <f t="shared" si="515"/>
        <v>0</v>
      </c>
      <c r="AL345" s="13">
        <f>SUM(AL459,AL499)</f>
        <v>6600691</v>
      </c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9" s="9" customFormat="1" ht="12.75">
      <c r="A346" s="33" t="s">
        <v>46</v>
      </c>
      <c r="B346" s="34"/>
      <c r="C346" s="8" t="s">
        <v>8</v>
      </c>
      <c r="D346" s="86" t="s">
        <v>9</v>
      </c>
      <c r="E346" s="35">
        <f>SUM(E347,E356)</f>
        <v>81298215</v>
      </c>
      <c r="F346" s="35">
        <f>SUM(F347,F356)</f>
        <v>1701775</v>
      </c>
      <c r="G346" s="35">
        <f>SUM(G347,G356)</f>
        <v>880918</v>
      </c>
      <c r="H346" s="35">
        <f>SUM(H347,H356)</f>
        <v>118606</v>
      </c>
      <c r="I346" s="35">
        <f>SUM(I347,I356)</f>
        <v>0</v>
      </c>
      <c r="J346" s="35">
        <f aca="true" t="shared" si="516" ref="J346:Q346">SUM(J347,J356)</f>
        <v>0</v>
      </c>
      <c r="K346" s="35">
        <f t="shared" si="516"/>
        <v>0</v>
      </c>
      <c r="L346" s="35">
        <f t="shared" si="516"/>
        <v>14224397</v>
      </c>
      <c r="M346" s="35">
        <f t="shared" si="516"/>
        <v>0</v>
      </c>
      <c r="N346" s="35">
        <f t="shared" si="516"/>
        <v>463038</v>
      </c>
      <c r="O346" s="35">
        <f t="shared" si="516"/>
        <v>0</v>
      </c>
      <c r="P346" s="35">
        <f t="shared" si="516"/>
        <v>0</v>
      </c>
      <c r="Q346" s="35">
        <f t="shared" si="516"/>
        <v>989404</v>
      </c>
      <c r="R346" s="35">
        <f>SUM(R347,R356)</f>
        <v>0</v>
      </c>
      <c r="S346" s="35">
        <f>SUM(S347,S356)</f>
        <v>0</v>
      </c>
      <c r="T346" s="35">
        <f>SUM(T347,T356)</f>
        <v>71733</v>
      </c>
      <c r="U346" s="35">
        <f>SUM(U347,U356)</f>
        <v>0</v>
      </c>
      <c r="V346" s="35">
        <f>SUM(V347,V356)</f>
        <v>219594</v>
      </c>
      <c r="W346" s="35">
        <f aca="true" t="shared" si="517" ref="W346:AC346">SUM(W347,W356)</f>
        <v>0</v>
      </c>
      <c r="X346" s="35">
        <f t="shared" si="517"/>
        <v>0</v>
      </c>
      <c r="Y346" s="35">
        <f t="shared" si="517"/>
        <v>8996379</v>
      </c>
      <c r="Z346" s="35">
        <f t="shared" si="517"/>
        <v>76573690</v>
      </c>
      <c r="AA346" s="35">
        <f t="shared" si="517"/>
        <v>0</v>
      </c>
      <c r="AB346" s="35">
        <f t="shared" si="517"/>
        <v>0</v>
      </c>
      <c r="AC346" s="35">
        <f t="shared" si="517"/>
        <v>0</v>
      </c>
      <c r="AD346" s="35">
        <f aca="true" t="shared" si="518" ref="AD346:AL346">SUM(AD347,AD356)</f>
        <v>0</v>
      </c>
      <c r="AE346" s="35">
        <f t="shared" si="518"/>
        <v>-1085683</v>
      </c>
      <c r="AF346" s="35">
        <f t="shared" si="518"/>
        <v>0</v>
      </c>
      <c r="AG346" s="35">
        <f t="shared" si="518"/>
        <v>0</v>
      </c>
      <c r="AH346" s="35">
        <f>SUM(AH347,AH356)</f>
        <v>0</v>
      </c>
      <c r="AI346" s="35">
        <f>SUM(AI347,AI356)</f>
        <v>0</v>
      </c>
      <c r="AJ346" s="35">
        <f>SUM(AJ347,AJ356)</f>
        <v>0</v>
      </c>
      <c r="AK346" s="35">
        <f>SUM(AK347,AK356)</f>
        <v>0</v>
      </c>
      <c r="AL346" s="35">
        <f t="shared" si="518"/>
        <v>184452066</v>
      </c>
      <c r="BA346" s="1"/>
      <c r="BB346" s="1"/>
      <c r="BC346" s="1"/>
      <c r="BD346" s="1"/>
      <c r="BE346" s="1"/>
      <c r="BF346" s="1"/>
      <c r="BG346" s="1"/>
    </row>
    <row r="347" spans="1:52" ht="25.5">
      <c r="A347" s="18" t="s">
        <v>47</v>
      </c>
      <c r="B347" s="19" t="s">
        <v>48</v>
      </c>
      <c r="C347" s="10" t="s">
        <v>36</v>
      </c>
      <c r="D347" s="83" t="s">
        <v>10</v>
      </c>
      <c r="E347" s="11">
        <f>SUM(E348,E352,E354)</f>
        <v>48666301</v>
      </c>
      <c r="F347" s="11">
        <f>SUM(F348,F352,F354)</f>
        <v>1696775</v>
      </c>
      <c r="G347" s="11">
        <f>SUM(G348,G352,G354)</f>
        <v>869918</v>
      </c>
      <c r="H347" s="11">
        <f>SUM(H348,H352,H354)</f>
        <v>118606</v>
      </c>
      <c r="I347" s="11">
        <f>SUM(I348,I352,I354)</f>
        <v>0</v>
      </c>
      <c r="J347" s="11">
        <f aca="true" t="shared" si="519" ref="J347:Q347">SUM(J348,J352,J354)</f>
        <v>0</v>
      </c>
      <c r="K347" s="11">
        <f t="shared" si="519"/>
        <v>0</v>
      </c>
      <c r="L347" s="11">
        <f t="shared" si="519"/>
        <v>14158207</v>
      </c>
      <c r="M347" s="11">
        <f t="shared" si="519"/>
        <v>0</v>
      </c>
      <c r="N347" s="11">
        <f t="shared" si="519"/>
        <v>463038</v>
      </c>
      <c r="O347" s="11">
        <f t="shared" si="519"/>
        <v>0</v>
      </c>
      <c r="P347" s="11">
        <f t="shared" si="519"/>
        <v>-50000</v>
      </c>
      <c r="Q347" s="11">
        <f t="shared" si="519"/>
        <v>989404</v>
      </c>
      <c r="R347" s="11">
        <f>SUM(R348,R352,R354)</f>
        <v>0</v>
      </c>
      <c r="S347" s="11">
        <f>SUM(S348,S352,S354)</f>
        <v>0</v>
      </c>
      <c r="T347" s="11">
        <f>SUM(T348,T352,T354)</f>
        <v>71733</v>
      </c>
      <c r="U347" s="11">
        <f>SUM(U348,U352,U354)</f>
        <v>0</v>
      </c>
      <c r="V347" s="11">
        <f>SUM(V348,V352,V354)</f>
        <v>219594</v>
      </c>
      <c r="W347" s="11">
        <f aca="true" t="shared" si="520" ref="W347:AC347">SUM(W348,W352,W354)</f>
        <v>0</v>
      </c>
      <c r="X347" s="11">
        <f t="shared" si="520"/>
        <v>0</v>
      </c>
      <c r="Y347" s="11">
        <f t="shared" si="520"/>
        <v>0</v>
      </c>
      <c r="Z347" s="11">
        <f t="shared" si="520"/>
        <v>0</v>
      </c>
      <c r="AA347" s="11">
        <f t="shared" si="520"/>
        <v>50000</v>
      </c>
      <c r="AB347" s="11">
        <f t="shared" si="520"/>
        <v>0</v>
      </c>
      <c r="AC347" s="11">
        <f t="shared" si="520"/>
        <v>5000</v>
      </c>
      <c r="AD347" s="11">
        <f aca="true" t="shared" si="521" ref="AD347:AL347">SUM(AD348,AD352,AD354)</f>
        <v>0</v>
      </c>
      <c r="AE347" s="11">
        <f t="shared" si="521"/>
        <v>-144683</v>
      </c>
      <c r="AF347" s="11">
        <f t="shared" si="521"/>
        <v>0</v>
      </c>
      <c r="AG347" s="11">
        <f t="shared" si="521"/>
        <v>0</v>
      </c>
      <c r="AH347" s="11">
        <f>SUM(AH348,AH352,AH354)</f>
        <v>0</v>
      </c>
      <c r="AI347" s="11">
        <f>SUM(AI348,AI352,AI354)</f>
        <v>0</v>
      </c>
      <c r="AJ347" s="11">
        <f>SUM(AJ348,AJ352,AJ354)</f>
        <v>0</v>
      </c>
      <c r="AK347" s="11">
        <f>SUM(AK348,AK352,AK354)</f>
        <v>0</v>
      </c>
      <c r="AL347" s="11">
        <f t="shared" si="521"/>
        <v>67113893</v>
      </c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9" s="9" customFormat="1" ht="12.75">
      <c r="A348" s="18" t="s">
        <v>49</v>
      </c>
      <c r="B348" s="19" t="s">
        <v>50</v>
      </c>
      <c r="C348" s="10" t="s">
        <v>11</v>
      </c>
      <c r="D348" s="83" t="s">
        <v>12</v>
      </c>
      <c r="E348" s="11">
        <f>SUM(E349,E351)</f>
        <v>78119</v>
      </c>
      <c r="F348" s="11">
        <f>SUM(F349,F351)</f>
        <v>1696775</v>
      </c>
      <c r="G348" s="11">
        <f>SUM(G349,G351)</f>
        <v>869918</v>
      </c>
      <c r="H348" s="11">
        <f>SUM(H349,H351)</f>
        <v>118606</v>
      </c>
      <c r="I348" s="11">
        <f>SUM(I349,I351)</f>
        <v>0</v>
      </c>
      <c r="J348" s="11">
        <f aca="true" t="shared" si="522" ref="J348:Q348">SUM(J349,J351)</f>
        <v>0</v>
      </c>
      <c r="K348" s="11">
        <f t="shared" si="522"/>
        <v>0</v>
      </c>
      <c r="L348" s="11">
        <f t="shared" si="522"/>
        <v>0</v>
      </c>
      <c r="M348" s="11">
        <f t="shared" si="522"/>
        <v>0</v>
      </c>
      <c r="N348" s="11">
        <f t="shared" si="522"/>
        <v>0</v>
      </c>
      <c r="O348" s="11">
        <f t="shared" si="522"/>
        <v>0</v>
      </c>
      <c r="P348" s="11">
        <f t="shared" si="522"/>
        <v>-50000</v>
      </c>
      <c r="Q348" s="11">
        <f t="shared" si="522"/>
        <v>989404</v>
      </c>
      <c r="R348" s="11">
        <f>SUM(R349,R351)</f>
        <v>0</v>
      </c>
      <c r="S348" s="11">
        <f>SUM(S349,S351)</f>
        <v>0</v>
      </c>
      <c r="T348" s="11">
        <f>SUM(T349,T351)</f>
        <v>71733</v>
      </c>
      <c r="U348" s="11">
        <f>SUM(U349,U351)</f>
        <v>0</v>
      </c>
      <c r="V348" s="11">
        <f>SUM(V349,V351)</f>
        <v>0</v>
      </c>
      <c r="W348" s="11">
        <f aca="true" t="shared" si="523" ref="W348:AC348">SUM(W349,W351)</f>
        <v>0</v>
      </c>
      <c r="X348" s="11">
        <f t="shared" si="523"/>
        <v>0</v>
      </c>
      <c r="Y348" s="11">
        <f t="shared" si="523"/>
        <v>0</v>
      </c>
      <c r="Z348" s="11">
        <f t="shared" si="523"/>
        <v>0</v>
      </c>
      <c r="AA348" s="11">
        <f t="shared" si="523"/>
        <v>50000</v>
      </c>
      <c r="AB348" s="11">
        <f t="shared" si="523"/>
        <v>0</v>
      </c>
      <c r="AC348" s="11">
        <f t="shared" si="523"/>
        <v>5000</v>
      </c>
      <c r="AD348" s="11">
        <f aca="true" t="shared" si="524" ref="AD348:AL348">SUM(AD349,AD351)</f>
        <v>0</v>
      </c>
      <c r="AE348" s="11">
        <f t="shared" si="524"/>
        <v>-144683</v>
      </c>
      <c r="AF348" s="11">
        <f t="shared" si="524"/>
        <v>0</v>
      </c>
      <c r="AG348" s="11">
        <f t="shared" si="524"/>
        <v>0</v>
      </c>
      <c r="AH348" s="11">
        <f>SUM(AH349,AH351)</f>
        <v>0</v>
      </c>
      <c r="AI348" s="11">
        <f>SUM(AI349,AI351)</f>
        <v>0</v>
      </c>
      <c r="AJ348" s="11">
        <f>SUM(AJ349,AJ351)</f>
        <v>0</v>
      </c>
      <c r="AK348" s="11">
        <f>SUM(AK349,AK351)</f>
        <v>0</v>
      </c>
      <c r="AL348" s="11">
        <f t="shared" si="524"/>
        <v>3684872</v>
      </c>
      <c r="BA348" s="1"/>
      <c r="BB348" s="1"/>
      <c r="BC348" s="1"/>
      <c r="BD348" s="1"/>
      <c r="BE348" s="1"/>
      <c r="BF348" s="1"/>
      <c r="BG348" s="1"/>
    </row>
    <row r="349" spans="1:59" s="9" customFormat="1" ht="12.75">
      <c r="A349" s="38">
        <v>1000</v>
      </c>
      <c r="B349" s="21" t="s">
        <v>50</v>
      </c>
      <c r="C349" s="15">
        <v>1000</v>
      </c>
      <c r="D349" s="87" t="s">
        <v>13</v>
      </c>
      <c r="E349" s="13">
        <f aca="true" t="shared" si="525" ref="E349:AL349">SUM(E374,E503,E582,E610)</f>
        <v>0</v>
      </c>
      <c r="F349" s="13">
        <f t="shared" si="525"/>
        <v>55000</v>
      </c>
      <c r="G349" s="13">
        <f t="shared" si="525"/>
        <v>347814</v>
      </c>
      <c r="H349" s="13">
        <f t="shared" si="525"/>
        <v>47088</v>
      </c>
      <c r="I349" s="13">
        <f t="shared" si="525"/>
        <v>0</v>
      </c>
      <c r="J349" s="13">
        <f t="shared" si="525"/>
        <v>0</v>
      </c>
      <c r="K349" s="13">
        <f t="shared" si="525"/>
        <v>0</v>
      </c>
      <c r="L349" s="13">
        <f t="shared" si="525"/>
        <v>0</v>
      </c>
      <c r="M349" s="13">
        <f t="shared" si="525"/>
        <v>0</v>
      </c>
      <c r="N349" s="13">
        <f t="shared" si="525"/>
        <v>0</v>
      </c>
      <c r="O349" s="13">
        <f t="shared" si="525"/>
        <v>0</v>
      </c>
      <c r="P349" s="13">
        <f t="shared" si="525"/>
        <v>15000</v>
      </c>
      <c r="Q349" s="13">
        <f t="shared" si="525"/>
        <v>0</v>
      </c>
      <c r="R349" s="13">
        <f t="shared" si="525"/>
        <v>0</v>
      </c>
      <c r="S349" s="13">
        <f t="shared" si="525"/>
        <v>0</v>
      </c>
      <c r="T349" s="13">
        <f t="shared" si="525"/>
        <v>0</v>
      </c>
      <c r="U349" s="13">
        <f aca="true" t="shared" si="526" ref="U349:W350">SUM(U374,U503,U582,U610)</f>
        <v>0</v>
      </c>
      <c r="V349" s="13">
        <f t="shared" si="526"/>
        <v>0</v>
      </c>
      <c r="W349" s="13">
        <f t="shared" si="526"/>
        <v>0</v>
      </c>
      <c r="X349" s="13">
        <f aca="true" t="shared" si="527" ref="X349:Z350">SUM(X374,X503,X582,X610)</f>
        <v>0</v>
      </c>
      <c r="Y349" s="13">
        <f t="shared" si="527"/>
        <v>0</v>
      </c>
      <c r="Z349" s="13">
        <f t="shared" si="527"/>
        <v>0</v>
      </c>
      <c r="AA349" s="13">
        <f aca="true" t="shared" si="528" ref="AA349:AC350">SUM(AA374,AA503,AA582,AA610)</f>
        <v>0</v>
      </c>
      <c r="AB349" s="13">
        <f t="shared" si="528"/>
        <v>0</v>
      </c>
      <c r="AC349" s="13">
        <f t="shared" si="528"/>
        <v>7520</v>
      </c>
      <c r="AD349" s="13">
        <f aca="true" t="shared" si="529" ref="AD349:AF350">SUM(AD374,AD503,AD582,AD610)</f>
        <v>0</v>
      </c>
      <c r="AE349" s="13">
        <f t="shared" si="529"/>
        <v>-75000</v>
      </c>
      <c r="AF349" s="13">
        <f t="shared" si="529"/>
        <v>0</v>
      </c>
      <c r="AG349" s="13">
        <f aca="true" t="shared" si="530" ref="AG349:AK350">SUM(AG374,AG503,AG582,AG610)</f>
        <v>0</v>
      </c>
      <c r="AH349" s="13">
        <f t="shared" si="530"/>
        <v>0</v>
      </c>
      <c r="AI349" s="13">
        <f t="shared" si="530"/>
        <v>0</v>
      </c>
      <c r="AJ349" s="13">
        <f>SUM(AJ374,AJ503,AJ582,AJ610)</f>
        <v>5000</v>
      </c>
      <c r="AK349" s="13">
        <f t="shared" si="530"/>
        <v>0</v>
      </c>
      <c r="AL349" s="13">
        <f t="shared" si="525"/>
        <v>402422</v>
      </c>
      <c r="BA349" s="1"/>
      <c r="BB349" s="1"/>
      <c r="BC349" s="1"/>
      <c r="BD349" s="1"/>
      <c r="BE349" s="1"/>
      <c r="BF349" s="1"/>
      <c r="BG349" s="1"/>
    </row>
    <row r="350" spans="1:59" s="9" customFormat="1" ht="12.75">
      <c r="A350" s="21">
        <v>1100</v>
      </c>
      <c r="B350" s="21" t="s">
        <v>50</v>
      </c>
      <c r="C350" s="27">
        <v>1100</v>
      </c>
      <c r="D350" s="87" t="s">
        <v>14</v>
      </c>
      <c r="E350" s="13">
        <f aca="true" t="shared" si="531" ref="E350:AL350">SUM(E375,E504,E583,E611)</f>
        <v>0</v>
      </c>
      <c r="F350" s="13">
        <f t="shared" si="531"/>
        <v>44000</v>
      </c>
      <c r="G350" s="13">
        <f t="shared" si="531"/>
        <v>281426</v>
      </c>
      <c r="H350" s="13">
        <f t="shared" si="531"/>
        <v>38100</v>
      </c>
      <c r="I350" s="13">
        <f t="shared" si="531"/>
        <v>0</v>
      </c>
      <c r="J350" s="13">
        <f t="shared" si="531"/>
        <v>0</v>
      </c>
      <c r="K350" s="13">
        <f t="shared" si="531"/>
        <v>0</v>
      </c>
      <c r="L350" s="13">
        <f t="shared" si="531"/>
        <v>0</v>
      </c>
      <c r="M350" s="13">
        <f t="shared" si="531"/>
        <v>0</v>
      </c>
      <c r="N350" s="13">
        <f t="shared" si="531"/>
        <v>0</v>
      </c>
      <c r="O350" s="13">
        <f t="shared" si="531"/>
        <v>0</v>
      </c>
      <c r="P350" s="13">
        <f t="shared" si="531"/>
        <v>12136</v>
      </c>
      <c r="Q350" s="13">
        <f t="shared" si="531"/>
        <v>0</v>
      </c>
      <c r="R350" s="13">
        <f t="shared" si="531"/>
        <v>0</v>
      </c>
      <c r="S350" s="13">
        <f t="shared" si="531"/>
        <v>0</v>
      </c>
      <c r="T350" s="13">
        <f t="shared" si="531"/>
        <v>0</v>
      </c>
      <c r="U350" s="13">
        <f t="shared" si="526"/>
        <v>0</v>
      </c>
      <c r="V350" s="13">
        <f t="shared" si="526"/>
        <v>0</v>
      </c>
      <c r="W350" s="13">
        <f t="shared" si="526"/>
        <v>0</v>
      </c>
      <c r="X350" s="13">
        <f t="shared" si="527"/>
        <v>0</v>
      </c>
      <c r="Y350" s="13">
        <f t="shared" si="527"/>
        <v>0</v>
      </c>
      <c r="Z350" s="13">
        <f t="shared" si="527"/>
        <v>0</v>
      </c>
      <c r="AA350" s="13">
        <f t="shared" si="528"/>
        <v>0</v>
      </c>
      <c r="AB350" s="13">
        <f t="shared" si="528"/>
        <v>0</v>
      </c>
      <c r="AC350" s="13">
        <f t="shared" si="528"/>
        <v>6085</v>
      </c>
      <c r="AD350" s="13">
        <f t="shared" si="529"/>
        <v>0</v>
      </c>
      <c r="AE350" s="13">
        <f t="shared" si="529"/>
        <v>-60685</v>
      </c>
      <c r="AF350" s="13">
        <f t="shared" si="529"/>
        <v>0</v>
      </c>
      <c r="AG350" s="13">
        <f t="shared" si="530"/>
        <v>0</v>
      </c>
      <c r="AH350" s="13">
        <f t="shared" si="530"/>
        <v>0</v>
      </c>
      <c r="AI350" s="13">
        <f t="shared" si="530"/>
        <v>0</v>
      </c>
      <c r="AJ350" s="13">
        <f>SUM(AJ375,AJ504,AJ583,AJ611)</f>
        <v>-5000</v>
      </c>
      <c r="AK350" s="13">
        <f t="shared" si="530"/>
        <v>0</v>
      </c>
      <c r="AL350" s="13">
        <f t="shared" si="531"/>
        <v>316062</v>
      </c>
      <c r="BA350" s="1"/>
      <c r="BB350" s="1"/>
      <c r="BC350" s="1"/>
      <c r="BD350" s="1"/>
      <c r="BE350" s="1"/>
      <c r="BF350" s="1"/>
      <c r="BG350" s="1"/>
    </row>
    <row r="351" spans="1:52" ht="12.75">
      <c r="A351" s="38">
        <v>2000</v>
      </c>
      <c r="B351" s="21" t="s">
        <v>50</v>
      </c>
      <c r="C351" s="15">
        <v>2000</v>
      </c>
      <c r="D351" s="87" t="s">
        <v>15</v>
      </c>
      <c r="E351" s="13">
        <f aca="true" t="shared" si="532" ref="E351:AL351">SUM(E376,E505,E584,E612,E650)</f>
        <v>78119</v>
      </c>
      <c r="F351" s="13">
        <f t="shared" si="532"/>
        <v>1641775</v>
      </c>
      <c r="G351" s="13">
        <f t="shared" si="532"/>
        <v>522104</v>
      </c>
      <c r="H351" s="13">
        <f t="shared" si="532"/>
        <v>71518</v>
      </c>
      <c r="I351" s="13">
        <f t="shared" si="532"/>
        <v>0</v>
      </c>
      <c r="J351" s="13">
        <f t="shared" si="532"/>
        <v>0</v>
      </c>
      <c r="K351" s="13">
        <f t="shared" si="532"/>
        <v>0</v>
      </c>
      <c r="L351" s="13">
        <f t="shared" si="532"/>
        <v>0</v>
      </c>
      <c r="M351" s="13">
        <f t="shared" si="532"/>
        <v>0</v>
      </c>
      <c r="N351" s="13">
        <f t="shared" si="532"/>
        <v>0</v>
      </c>
      <c r="O351" s="13">
        <f t="shared" si="532"/>
        <v>0</v>
      </c>
      <c r="P351" s="13">
        <f t="shared" si="532"/>
        <v>-65000</v>
      </c>
      <c r="Q351" s="13">
        <f t="shared" si="532"/>
        <v>989404</v>
      </c>
      <c r="R351" s="13">
        <f t="shared" si="532"/>
        <v>0</v>
      </c>
      <c r="S351" s="13">
        <f t="shared" si="532"/>
        <v>0</v>
      </c>
      <c r="T351" s="13">
        <f t="shared" si="532"/>
        <v>71733</v>
      </c>
      <c r="U351" s="13">
        <f aca="true" t="shared" si="533" ref="U351:Z351">SUM(U376,U505,U584,U612,U650)</f>
        <v>0</v>
      </c>
      <c r="V351" s="13">
        <f t="shared" si="533"/>
        <v>0</v>
      </c>
      <c r="W351" s="13">
        <f t="shared" si="533"/>
        <v>0</v>
      </c>
      <c r="X351" s="13">
        <f t="shared" si="533"/>
        <v>0</v>
      </c>
      <c r="Y351" s="13">
        <f t="shared" si="533"/>
        <v>0</v>
      </c>
      <c r="Z351" s="13">
        <f t="shared" si="533"/>
        <v>0</v>
      </c>
      <c r="AA351" s="13">
        <f aca="true" t="shared" si="534" ref="AA351:AF351">SUM(AA376,AA505,AA584,AA612,AA650)</f>
        <v>50000</v>
      </c>
      <c r="AB351" s="13">
        <f t="shared" si="534"/>
        <v>0</v>
      </c>
      <c r="AC351" s="13">
        <f t="shared" si="534"/>
        <v>-2520</v>
      </c>
      <c r="AD351" s="13">
        <f t="shared" si="534"/>
        <v>0</v>
      </c>
      <c r="AE351" s="13">
        <f t="shared" si="534"/>
        <v>-69683</v>
      </c>
      <c r="AF351" s="13">
        <f t="shared" si="534"/>
        <v>0</v>
      </c>
      <c r="AG351" s="13">
        <f>SUM(AG376,AG505,AG584,AG612,AG650)</f>
        <v>0</v>
      </c>
      <c r="AH351" s="13">
        <f>SUM(AH376,AH505,AH584,AH612,AH650)</f>
        <v>0</v>
      </c>
      <c r="AI351" s="13">
        <f>SUM(AI376,AI505,AI584,AI612,AI650)</f>
        <v>0</v>
      </c>
      <c r="AJ351" s="13">
        <f>SUM(AJ376,AJ505,AJ584,AJ612,AJ650)</f>
        <v>-5000</v>
      </c>
      <c r="AK351" s="13">
        <f>SUM(AK376,AK505,AK584,AK612,AK650)</f>
        <v>0</v>
      </c>
      <c r="AL351" s="13">
        <f t="shared" si="532"/>
        <v>3282450</v>
      </c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9" s="9" customFormat="1" ht="12.75">
      <c r="A352" s="28" t="s">
        <v>51</v>
      </c>
      <c r="B352" s="19" t="s">
        <v>52</v>
      </c>
      <c r="C352" s="14" t="s">
        <v>16</v>
      </c>
      <c r="D352" s="83" t="s">
        <v>17</v>
      </c>
      <c r="E352" s="11">
        <f aca="true" t="shared" si="535" ref="E352:AL352">SUM(E353:E353)</f>
        <v>48588182</v>
      </c>
      <c r="F352" s="11">
        <f t="shared" si="535"/>
        <v>0</v>
      </c>
      <c r="G352" s="11">
        <f t="shared" si="535"/>
        <v>0</v>
      </c>
      <c r="H352" s="11">
        <f t="shared" si="535"/>
        <v>0</v>
      </c>
      <c r="I352" s="11">
        <f t="shared" si="535"/>
        <v>0</v>
      </c>
      <c r="J352" s="11">
        <f t="shared" si="535"/>
        <v>0</v>
      </c>
      <c r="K352" s="11">
        <f t="shared" si="535"/>
        <v>0</v>
      </c>
      <c r="L352" s="11">
        <f t="shared" si="535"/>
        <v>14158207</v>
      </c>
      <c r="M352" s="11">
        <f t="shared" si="535"/>
        <v>0</v>
      </c>
      <c r="N352" s="11">
        <f t="shared" si="535"/>
        <v>463038</v>
      </c>
      <c r="O352" s="11">
        <f t="shared" si="535"/>
        <v>0</v>
      </c>
      <c r="P352" s="11">
        <f t="shared" si="535"/>
        <v>0</v>
      </c>
      <c r="Q352" s="11">
        <f t="shared" si="535"/>
        <v>0</v>
      </c>
      <c r="R352" s="11">
        <f t="shared" si="535"/>
        <v>0</v>
      </c>
      <c r="S352" s="11">
        <f t="shared" si="535"/>
        <v>0</v>
      </c>
      <c r="T352" s="11">
        <f t="shared" si="535"/>
        <v>0</v>
      </c>
      <c r="U352" s="11">
        <f t="shared" si="535"/>
        <v>0</v>
      </c>
      <c r="V352" s="11">
        <f t="shared" si="535"/>
        <v>219594</v>
      </c>
      <c r="W352" s="11">
        <f t="shared" si="535"/>
        <v>0</v>
      </c>
      <c r="X352" s="11">
        <f t="shared" si="535"/>
        <v>0</v>
      </c>
      <c r="Y352" s="11">
        <f t="shared" si="535"/>
        <v>0</v>
      </c>
      <c r="Z352" s="11">
        <f t="shared" si="535"/>
        <v>0</v>
      </c>
      <c r="AA352" s="11">
        <f t="shared" si="535"/>
        <v>0</v>
      </c>
      <c r="AB352" s="11">
        <f t="shared" si="535"/>
        <v>0</v>
      </c>
      <c r="AC352" s="11">
        <f t="shared" si="535"/>
        <v>0</v>
      </c>
      <c r="AD352" s="11">
        <f t="shared" si="535"/>
        <v>0</v>
      </c>
      <c r="AE352" s="11">
        <f t="shared" si="535"/>
        <v>0</v>
      </c>
      <c r="AF352" s="11">
        <f t="shared" si="535"/>
        <v>0</v>
      </c>
      <c r="AG352" s="11">
        <f t="shared" si="535"/>
        <v>0</v>
      </c>
      <c r="AH352" s="11">
        <f t="shared" si="535"/>
        <v>0</v>
      </c>
      <c r="AI352" s="11">
        <f t="shared" si="535"/>
        <v>0</v>
      </c>
      <c r="AJ352" s="11">
        <f t="shared" si="535"/>
        <v>0</v>
      </c>
      <c r="AK352" s="11">
        <f t="shared" si="535"/>
        <v>0</v>
      </c>
      <c r="AL352" s="11">
        <f t="shared" si="535"/>
        <v>63429021</v>
      </c>
      <c r="BA352" s="1"/>
      <c r="BB352" s="1"/>
      <c r="BC352" s="1"/>
      <c r="BD352" s="1"/>
      <c r="BE352" s="1"/>
      <c r="BF352" s="1"/>
      <c r="BG352" s="1"/>
    </row>
    <row r="353" spans="1:52" ht="12.75">
      <c r="A353" s="38">
        <v>3000</v>
      </c>
      <c r="B353" s="21" t="s">
        <v>52</v>
      </c>
      <c r="C353" s="15">
        <v>3000</v>
      </c>
      <c r="D353" s="87" t="s">
        <v>18</v>
      </c>
      <c r="E353" s="13">
        <f>SUM(E378,E463,E507)</f>
        <v>48588182</v>
      </c>
      <c r="F353" s="13">
        <f>SUM(F378,F463,F507)</f>
        <v>0</v>
      </c>
      <c r="G353" s="13">
        <f>SUM(G378,G463,G507)</f>
        <v>0</v>
      </c>
      <c r="H353" s="13">
        <f>SUM(H378,H463,H507)</f>
        <v>0</v>
      </c>
      <c r="I353" s="13">
        <f aca="true" t="shared" si="536" ref="I353:N353">SUM(I378,I463,I507)</f>
        <v>0</v>
      </c>
      <c r="J353" s="13">
        <f t="shared" si="536"/>
        <v>0</v>
      </c>
      <c r="K353" s="13">
        <f t="shared" si="536"/>
        <v>0</v>
      </c>
      <c r="L353" s="13">
        <f t="shared" si="536"/>
        <v>14158207</v>
      </c>
      <c r="M353" s="13">
        <f t="shared" si="536"/>
        <v>0</v>
      </c>
      <c r="N353" s="13">
        <f t="shared" si="536"/>
        <v>463038</v>
      </c>
      <c r="O353" s="13">
        <f>SUM(O378,O463,O507)</f>
        <v>0</v>
      </c>
      <c r="P353" s="13">
        <f>SUM(P378,P463,P507)</f>
        <v>0</v>
      </c>
      <c r="Q353" s="13">
        <f>SUM(Q378,Q463,Q507)</f>
        <v>0</v>
      </c>
      <c r="R353" s="13">
        <f>SUM(R378,R463,R507)</f>
        <v>0</v>
      </c>
      <c r="S353" s="13">
        <f>SUM(S378,S463,S507)</f>
        <v>0</v>
      </c>
      <c r="T353" s="13">
        <f aca="true" t="shared" si="537" ref="T353:Y353">SUM(T378,T463,T507)</f>
        <v>0</v>
      </c>
      <c r="U353" s="13">
        <f t="shared" si="537"/>
        <v>0</v>
      </c>
      <c r="V353" s="13">
        <f t="shared" si="537"/>
        <v>219594</v>
      </c>
      <c r="W353" s="13">
        <f t="shared" si="537"/>
        <v>0</v>
      </c>
      <c r="X353" s="13">
        <f t="shared" si="537"/>
        <v>0</v>
      </c>
      <c r="Y353" s="13">
        <f t="shared" si="537"/>
        <v>0</v>
      </c>
      <c r="Z353" s="13">
        <f>SUM(Z378,Z463,Z507)</f>
        <v>0</v>
      </c>
      <c r="AA353" s="13">
        <f>SUM(AA378,AA463,AA507)</f>
        <v>0</v>
      </c>
      <c r="AB353" s="13">
        <f>SUM(AB378,AB463,AB507)</f>
        <v>0</v>
      </c>
      <c r="AC353" s="13">
        <f>SUM(AC378,AC463,AC507)</f>
        <v>0</v>
      </c>
      <c r="AD353" s="13">
        <f aca="true" t="shared" si="538" ref="AD353:AK353">SUM(AD378,AD463,AD507)</f>
        <v>0</v>
      </c>
      <c r="AE353" s="13">
        <f t="shared" si="538"/>
        <v>0</v>
      </c>
      <c r="AF353" s="13">
        <f t="shared" si="538"/>
        <v>0</v>
      </c>
      <c r="AG353" s="13">
        <f t="shared" si="538"/>
        <v>0</v>
      </c>
      <c r="AH353" s="13">
        <f t="shared" si="538"/>
        <v>0</v>
      </c>
      <c r="AI353" s="13">
        <f t="shared" si="538"/>
        <v>0</v>
      </c>
      <c r="AJ353" s="13">
        <f>SUM(AJ378,AJ463,AJ507)</f>
        <v>0</v>
      </c>
      <c r="AK353" s="13">
        <f t="shared" si="538"/>
        <v>0</v>
      </c>
      <c r="AL353" s="13">
        <f>SUM(AL378,AL463,AL507)</f>
        <v>63429021</v>
      </c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9" s="9" customFormat="1" ht="12.75">
      <c r="A354" s="28" t="s">
        <v>53</v>
      </c>
      <c r="B354" s="19" t="s">
        <v>54</v>
      </c>
      <c r="C354" s="14" t="s">
        <v>19</v>
      </c>
      <c r="D354" s="83" t="s">
        <v>20</v>
      </c>
      <c r="E354" s="11">
        <f aca="true" t="shared" si="539" ref="E354:AL354">SUM(E355)</f>
        <v>0</v>
      </c>
      <c r="F354" s="11">
        <f t="shared" si="539"/>
        <v>0</v>
      </c>
      <c r="G354" s="11">
        <f t="shared" si="539"/>
        <v>0</v>
      </c>
      <c r="H354" s="11">
        <f t="shared" si="539"/>
        <v>0</v>
      </c>
      <c r="I354" s="11">
        <f t="shared" si="539"/>
        <v>0</v>
      </c>
      <c r="J354" s="11">
        <f t="shared" si="539"/>
        <v>0</v>
      </c>
      <c r="K354" s="11">
        <f t="shared" si="539"/>
        <v>0</v>
      </c>
      <c r="L354" s="11">
        <f t="shared" si="539"/>
        <v>0</v>
      </c>
      <c r="M354" s="11">
        <f t="shared" si="539"/>
        <v>0</v>
      </c>
      <c r="N354" s="11">
        <f t="shared" si="539"/>
        <v>0</v>
      </c>
      <c r="O354" s="11">
        <f t="shared" si="539"/>
        <v>0</v>
      </c>
      <c r="P354" s="11">
        <f t="shared" si="539"/>
        <v>0</v>
      </c>
      <c r="Q354" s="11">
        <f t="shared" si="539"/>
        <v>0</v>
      </c>
      <c r="R354" s="11">
        <f t="shared" si="539"/>
        <v>0</v>
      </c>
      <c r="S354" s="11">
        <f t="shared" si="539"/>
        <v>0</v>
      </c>
      <c r="T354" s="11">
        <f t="shared" si="539"/>
        <v>0</v>
      </c>
      <c r="U354" s="11">
        <f t="shared" si="539"/>
        <v>0</v>
      </c>
      <c r="V354" s="11">
        <f t="shared" si="539"/>
        <v>0</v>
      </c>
      <c r="W354" s="11">
        <f t="shared" si="539"/>
        <v>0</v>
      </c>
      <c r="X354" s="11">
        <f t="shared" si="539"/>
        <v>0</v>
      </c>
      <c r="Y354" s="11">
        <f t="shared" si="539"/>
        <v>0</v>
      </c>
      <c r="Z354" s="11">
        <f t="shared" si="539"/>
        <v>0</v>
      </c>
      <c r="AA354" s="11">
        <f t="shared" si="539"/>
        <v>0</v>
      </c>
      <c r="AB354" s="11">
        <f t="shared" si="539"/>
        <v>0</v>
      </c>
      <c r="AC354" s="11">
        <f t="shared" si="539"/>
        <v>0</v>
      </c>
      <c r="AD354" s="11">
        <f t="shared" si="539"/>
        <v>0</v>
      </c>
      <c r="AE354" s="11">
        <f t="shared" si="539"/>
        <v>0</v>
      </c>
      <c r="AF354" s="11">
        <f t="shared" si="539"/>
        <v>0</v>
      </c>
      <c r="AG354" s="11">
        <f t="shared" si="539"/>
        <v>0</v>
      </c>
      <c r="AH354" s="11">
        <f t="shared" si="539"/>
        <v>0</v>
      </c>
      <c r="AI354" s="11">
        <f t="shared" si="539"/>
        <v>0</v>
      </c>
      <c r="AJ354" s="11">
        <f t="shared" si="539"/>
        <v>0</v>
      </c>
      <c r="AK354" s="11">
        <f t="shared" si="539"/>
        <v>0</v>
      </c>
      <c r="AL354" s="11">
        <f t="shared" si="539"/>
        <v>0</v>
      </c>
      <c r="BA354" s="1"/>
      <c r="BB354" s="1"/>
      <c r="BC354" s="1"/>
      <c r="BD354" s="1"/>
      <c r="BE354" s="1"/>
      <c r="BF354" s="1"/>
      <c r="BG354" s="1"/>
    </row>
    <row r="355" spans="1:52" ht="12.75">
      <c r="A355" s="38">
        <v>7600</v>
      </c>
      <c r="B355" s="21" t="s">
        <v>54</v>
      </c>
      <c r="C355" s="15">
        <v>7600</v>
      </c>
      <c r="D355" s="88" t="s">
        <v>80</v>
      </c>
      <c r="E355" s="13">
        <f>SUM(E380)</f>
        <v>0</v>
      </c>
      <c r="F355" s="13">
        <f>SUM(F380)</f>
        <v>0</v>
      </c>
      <c r="G355" s="13">
        <f>SUM(G380)</f>
        <v>0</v>
      </c>
      <c r="H355" s="13">
        <f>SUM(H380)</f>
        <v>0</v>
      </c>
      <c r="I355" s="13">
        <f aca="true" t="shared" si="540" ref="I355:N355">SUM(I380)</f>
        <v>0</v>
      </c>
      <c r="J355" s="13">
        <f t="shared" si="540"/>
        <v>0</v>
      </c>
      <c r="K355" s="13">
        <f t="shared" si="540"/>
        <v>0</v>
      </c>
      <c r="L355" s="13">
        <f t="shared" si="540"/>
        <v>0</v>
      </c>
      <c r="M355" s="13">
        <f t="shared" si="540"/>
        <v>0</v>
      </c>
      <c r="N355" s="13">
        <f t="shared" si="540"/>
        <v>0</v>
      </c>
      <c r="O355" s="13">
        <f>SUM(O380)</f>
        <v>0</v>
      </c>
      <c r="P355" s="13">
        <f>SUM(P380)</f>
        <v>0</v>
      </c>
      <c r="Q355" s="13">
        <f>SUM(Q380)</f>
        <v>0</v>
      </c>
      <c r="R355" s="13">
        <f>SUM(R380)</f>
        <v>0</v>
      </c>
      <c r="S355" s="13">
        <f>SUM(S380)</f>
        <v>0</v>
      </c>
      <c r="T355" s="13">
        <f aca="true" t="shared" si="541" ref="T355:Y355">SUM(T380)</f>
        <v>0</v>
      </c>
      <c r="U355" s="13">
        <f t="shared" si="541"/>
        <v>0</v>
      </c>
      <c r="V355" s="13">
        <f t="shared" si="541"/>
        <v>0</v>
      </c>
      <c r="W355" s="13">
        <f t="shared" si="541"/>
        <v>0</v>
      </c>
      <c r="X355" s="13">
        <f t="shared" si="541"/>
        <v>0</v>
      </c>
      <c r="Y355" s="13">
        <f t="shared" si="541"/>
        <v>0</v>
      </c>
      <c r="Z355" s="13">
        <f>SUM(Z380)</f>
        <v>0</v>
      </c>
      <c r="AA355" s="13">
        <f>SUM(AA380)</f>
        <v>0</v>
      </c>
      <c r="AB355" s="13">
        <f>SUM(AB380)</f>
        <v>0</v>
      </c>
      <c r="AC355" s="13">
        <f>SUM(AC380)</f>
        <v>0</v>
      </c>
      <c r="AD355" s="13">
        <f aca="true" t="shared" si="542" ref="AD355:AK355">SUM(AD380)</f>
        <v>0</v>
      </c>
      <c r="AE355" s="13">
        <f t="shared" si="542"/>
        <v>0</v>
      </c>
      <c r="AF355" s="13">
        <f t="shared" si="542"/>
        <v>0</v>
      </c>
      <c r="AG355" s="13">
        <f t="shared" si="542"/>
        <v>0</v>
      </c>
      <c r="AH355" s="13">
        <f t="shared" si="542"/>
        <v>0</v>
      </c>
      <c r="AI355" s="13">
        <f t="shared" si="542"/>
        <v>0</v>
      </c>
      <c r="AJ355" s="13">
        <f>SUM(AJ380)</f>
        <v>0</v>
      </c>
      <c r="AK355" s="13">
        <f t="shared" si="542"/>
        <v>0</v>
      </c>
      <c r="AL355" s="13">
        <f>SUM(AL380)</f>
        <v>0</v>
      </c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2.75">
      <c r="A356" s="28" t="s">
        <v>61</v>
      </c>
      <c r="B356" s="19" t="s">
        <v>62</v>
      </c>
      <c r="C356" s="14" t="s">
        <v>24</v>
      </c>
      <c r="D356" s="83" t="s">
        <v>25</v>
      </c>
      <c r="E356" s="11">
        <f>SUM(E357,E358)</f>
        <v>32631914</v>
      </c>
      <c r="F356" s="11">
        <f>SUM(F357,F358)</f>
        <v>5000</v>
      </c>
      <c r="G356" s="11">
        <f>SUM(G357,G358)</f>
        <v>11000</v>
      </c>
      <c r="H356" s="11">
        <f>SUM(H357,H358)</f>
        <v>0</v>
      </c>
      <c r="I356" s="11">
        <f>SUM(I357,I358)</f>
        <v>0</v>
      </c>
      <c r="J356" s="11">
        <f aca="true" t="shared" si="543" ref="J356:Q356">SUM(J357,J358)</f>
        <v>0</v>
      </c>
      <c r="K356" s="11">
        <f t="shared" si="543"/>
        <v>0</v>
      </c>
      <c r="L356" s="11">
        <f t="shared" si="543"/>
        <v>66190</v>
      </c>
      <c r="M356" s="11">
        <f t="shared" si="543"/>
        <v>0</v>
      </c>
      <c r="N356" s="11">
        <f t="shared" si="543"/>
        <v>0</v>
      </c>
      <c r="O356" s="11">
        <f t="shared" si="543"/>
        <v>0</v>
      </c>
      <c r="P356" s="11">
        <f t="shared" si="543"/>
        <v>50000</v>
      </c>
      <c r="Q356" s="11">
        <f t="shared" si="543"/>
        <v>0</v>
      </c>
      <c r="R356" s="11">
        <f>SUM(R357,R358)</f>
        <v>0</v>
      </c>
      <c r="S356" s="11">
        <f>SUM(S357,S358)</f>
        <v>0</v>
      </c>
      <c r="T356" s="11">
        <f>SUM(T357,T358)</f>
        <v>0</v>
      </c>
      <c r="U356" s="11">
        <f>SUM(U357,U358)</f>
        <v>0</v>
      </c>
      <c r="V356" s="11">
        <f>SUM(V357,V358)</f>
        <v>0</v>
      </c>
      <c r="W356" s="11">
        <f aca="true" t="shared" si="544" ref="W356:AC356">SUM(W357,W358)</f>
        <v>0</v>
      </c>
      <c r="X356" s="11">
        <f t="shared" si="544"/>
        <v>0</v>
      </c>
      <c r="Y356" s="11">
        <f t="shared" si="544"/>
        <v>8996379</v>
      </c>
      <c r="Z356" s="11">
        <f t="shared" si="544"/>
        <v>76573690</v>
      </c>
      <c r="AA356" s="11">
        <f t="shared" si="544"/>
        <v>-50000</v>
      </c>
      <c r="AB356" s="11">
        <f t="shared" si="544"/>
        <v>0</v>
      </c>
      <c r="AC356" s="11">
        <f t="shared" si="544"/>
        <v>-5000</v>
      </c>
      <c r="AD356" s="11">
        <f aca="true" t="shared" si="545" ref="AD356:AL356">SUM(AD357,AD358)</f>
        <v>0</v>
      </c>
      <c r="AE356" s="11">
        <f t="shared" si="545"/>
        <v>-941000</v>
      </c>
      <c r="AF356" s="11">
        <f t="shared" si="545"/>
        <v>0</v>
      </c>
      <c r="AG356" s="11">
        <f t="shared" si="545"/>
        <v>0</v>
      </c>
      <c r="AH356" s="11">
        <f>SUM(AH357,AH358)</f>
        <v>0</v>
      </c>
      <c r="AI356" s="11">
        <f>SUM(AI357,AI358)</f>
        <v>0</v>
      </c>
      <c r="AJ356" s="11">
        <f>SUM(AJ357,AJ358)</f>
        <v>0</v>
      </c>
      <c r="AK356" s="11">
        <f>SUM(AK357,AK358)</f>
        <v>0</v>
      </c>
      <c r="AL356" s="11">
        <f t="shared" si="545"/>
        <v>117338173</v>
      </c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9" s="9" customFormat="1" ht="12.75">
      <c r="A357" s="28" t="s">
        <v>63</v>
      </c>
      <c r="B357" s="19" t="s">
        <v>64</v>
      </c>
      <c r="C357" s="14">
        <v>5000</v>
      </c>
      <c r="D357" s="83" t="s">
        <v>26</v>
      </c>
      <c r="E357" s="11">
        <f aca="true" t="shared" si="546" ref="E357:AL357">SUM(E382,E465,E509,E586,E614)</f>
        <v>24809382</v>
      </c>
      <c r="F357" s="11">
        <f t="shared" si="546"/>
        <v>5000</v>
      </c>
      <c r="G357" s="11">
        <f t="shared" si="546"/>
        <v>11000</v>
      </c>
      <c r="H357" s="11">
        <f t="shared" si="546"/>
        <v>0</v>
      </c>
      <c r="I357" s="11">
        <f t="shared" si="546"/>
        <v>0</v>
      </c>
      <c r="J357" s="11">
        <f t="shared" si="546"/>
        <v>0</v>
      </c>
      <c r="K357" s="11">
        <f t="shared" si="546"/>
        <v>0</v>
      </c>
      <c r="L357" s="11">
        <f t="shared" si="546"/>
        <v>0</v>
      </c>
      <c r="M357" s="11">
        <f t="shared" si="546"/>
        <v>0</v>
      </c>
      <c r="N357" s="11">
        <f t="shared" si="546"/>
        <v>0</v>
      </c>
      <c r="O357" s="11">
        <f t="shared" si="546"/>
        <v>0</v>
      </c>
      <c r="P357" s="11">
        <f t="shared" si="546"/>
        <v>50000</v>
      </c>
      <c r="Q357" s="11">
        <f t="shared" si="546"/>
        <v>0</v>
      </c>
      <c r="R357" s="11">
        <f t="shared" si="546"/>
        <v>0</v>
      </c>
      <c r="S357" s="11">
        <f t="shared" si="546"/>
        <v>0</v>
      </c>
      <c r="T357" s="11">
        <f t="shared" si="546"/>
        <v>0</v>
      </c>
      <c r="U357" s="11">
        <f aca="true" t="shared" si="547" ref="U357:Z357">SUM(U382,U465,U509,U586,U614)</f>
        <v>0</v>
      </c>
      <c r="V357" s="11">
        <f t="shared" si="547"/>
        <v>0</v>
      </c>
      <c r="W357" s="11">
        <f t="shared" si="547"/>
        <v>0</v>
      </c>
      <c r="X357" s="11">
        <f t="shared" si="547"/>
        <v>0</v>
      </c>
      <c r="Y357" s="11">
        <f t="shared" si="547"/>
        <v>8996379</v>
      </c>
      <c r="Z357" s="11">
        <f t="shared" si="547"/>
        <v>76573690</v>
      </c>
      <c r="AA357" s="11">
        <f aca="true" t="shared" si="548" ref="AA357:AF357">SUM(AA382,AA465,AA509,AA586,AA614)</f>
        <v>-50000</v>
      </c>
      <c r="AB357" s="11">
        <f t="shared" si="548"/>
        <v>0</v>
      </c>
      <c r="AC357" s="11">
        <f t="shared" si="548"/>
        <v>-5000</v>
      </c>
      <c r="AD357" s="11">
        <f t="shared" si="548"/>
        <v>0</v>
      </c>
      <c r="AE357" s="11">
        <f t="shared" si="548"/>
        <v>-941000</v>
      </c>
      <c r="AF357" s="11">
        <f t="shared" si="548"/>
        <v>0</v>
      </c>
      <c r="AG357" s="11">
        <f>SUM(AG382,AG465,AG509,AG586,AG614)</f>
        <v>0</v>
      </c>
      <c r="AH357" s="11">
        <f>SUM(AH382,AH465,AH509,AH586,AH614)</f>
        <v>0</v>
      </c>
      <c r="AI357" s="11">
        <f>SUM(AI382,AI465,AI509,AI586,AI614)</f>
        <v>0</v>
      </c>
      <c r="AJ357" s="11">
        <f>SUM(AJ382,AJ465,AJ509,AJ586,AJ614)</f>
        <v>0</v>
      </c>
      <c r="AK357" s="11">
        <f>SUM(AK382,AK465,AK509,AK586,AK614)</f>
        <v>0</v>
      </c>
      <c r="AL357" s="11">
        <f t="shared" si="546"/>
        <v>109449451</v>
      </c>
      <c r="BA357" s="1"/>
      <c r="BB357" s="1"/>
      <c r="BC357" s="1"/>
      <c r="BD357" s="1"/>
      <c r="BE357" s="1"/>
      <c r="BF357" s="1"/>
      <c r="BG357" s="1"/>
    </row>
    <row r="358" spans="1:59" s="9" customFormat="1" ht="12.75">
      <c r="A358" s="28" t="s">
        <v>65</v>
      </c>
      <c r="B358" s="19" t="s">
        <v>66</v>
      </c>
      <c r="C358" s="14">
        <v>9000</v>
      </c>
      <c r="D358" s="83" t="s">
        <v>27</v>
      </c>
      <c r="E358" s="11">
        <f>SUM(E359,E361)</f>
        <v>7822532</v>
      </c>
      <c r="F358" s="11">
        <f>SUM(F359,F361)</f>
        <v>0</v>
      </c>
      <c r="G358" s="11">
        <f>SUM(G359,G361)</f>
        <v>0</v>
      </c>
      <c r="H358" s="11">
        <f>SUM(H359,H361)</f>
        <v>0</v>
      </c>
      <c r="I358" s="11">
        <f>SUM(I359,I361)</f>
        <v>0</v>
      </c>
      <c r="J358" s="11">
        <f aca="true" t="shared" si="549" ref="J358:Q358">SUM(J359,J361)</f>
        <v>0</v>
      </c>
      <c r="K358" s="11">
        <f t="shared" si="549"/>
        <v>0</v>
      </c>
      <c r="L358" s="11">
        <f t="shared" si="549"/>
        <v>66190</v>
      </c>
      <c r="M358" s="11">
        <f t="shared" si="549"/>
        <v>0</v>
      </c>
      <c r="N358" s="11">
        <f t="shared" si="549"/>
        <v>0</v>
      </c>
      <c r="O358" s="11">
        <f t="shared" si="549"/>
        <v>0</v>
      </c>
      <c r="P358" s="11">
        <f t="shared" si="549"/>
        <v>0</v>
      </c>
      <c r="Q358" s="11">
        <f t="shared" si="549"/>
        <v>0</v>
      </c>
      <c r="R358" s="11">
        <f>SUM(R359,R361)</f>
        <v>0</v>
      </c>
      <c r="S358" s="11">
        <f>SUM(S359,S361)</f>
        <v>0</v>
      </c>
      <c r="T358" s="11">
        <f>SUM(T359,T361)</f>
        <v>0</v>
      </c>
      <c r="U358" s="11">
        <f>SUM(U359,U361)</f>
        <v>0</v>
      </c>
      <c r="V358" s="11">
        <f>SUM(V359,V361)</f>
        <v>0</v>
      </c>
      <c r="W358" s="11">
        <f aca="true" t="shared" si="550" ref="W358:AC358">SUM(W359,W361)</f>
        <v>0</v>
      </c>
      <c r="X358" s="11">
        <f t="shared" si="550"/>
        <v>0</v>
      </c>
      <c r="Y358" s="11">
        <f t="shared" si="550"/>
        <v>0</v>
      </c>
      <c r="Z358" s="11">
        <f t="shared" si="550"/>
        <v>0</v>
      </c>
      <c r="AA358" s="11">
        <f t="shared" si="550"/>
        <v>0</v>
      </c>
      <c r="AB358" s="11">
        <f t="shared" si="550"/>
        <v>0</v>
      </c>
      <c r="AC358" s="11">
        <f t="shared" si="550"/>
        <v>0</v>
      </c>
      <c r="AD358" s="11">
        <f aca="true" t="shared" si="551" ref="AD358:AL358">SUM(AD359,AD361)</f>
        <v>0</v>
      </c>
      <c r="AE358" s="11">
        <f t="shared" si="551"/>
        <v>0</v>
      </c>
      <c r="AF358" s="11">
        <f t="shared" si="551"/>
        <v>0</v>
      </c>
      <c r="AG358" s="11">
        <f t="shared" si="551"/>
        <v>0</v>
      </c>
      <c r="AH358" s="11">
        <f>SUM(AH359,AH361)</f>
        <v>0</v>
      </c>
      <c r="AI358" s="11">
        <f>SUM(AI359,AI361)</f>
        <v>0</v>
      </c>
      <c r="AJ358" s="11">
        <f>SUM(AJ359,AJ361)</f>
        <v>0</v>
      </c>
      <c r="AK358" s="11">
        <f>SUM(AK359,AK361)</f>
        <v>0</v>
      </c>
      <c r="AL358" s="11">
        <f t="shared" si="551"/>
        <v>7888722</v>
      </c>
      <c r="BA358" s="1"/>
      <c r="BB358" s="1"/>
      <c r="BC358" s="1"/>
      <c r="BD358" s="1"/>
      <c r="BE358" s="1"/>
      <c r="BF358" s="1"/>
      <c r="BG358" s="1"/>
    </row>
    <row r="359" spans="1:59" s="9" customFormat="1" ht="12.75">
      <c r="A359" s="29">
        <v>9500</v>
      </c>
      <c r="B359" s="21" t="s">
        <v>66</v>
      </c>
      <c r="C359" s="29">
        <v>9500</v>
      </c>
      <c r="D359" s="88" t="s">
        <v>28</v>
      </c>
      <c r="E359" s="13">
        <f aca="true" t="shared" si="552" ref="E359:AL359">SUM(E360:E360)</f>
        <v>1221841</v>
      </c>
      <c r="F359" s="13">
        <f t="shared" si="552"/>
        <v>0</v>
      </c>
      <c r="G359" s="13">
        <f t="shared" si="552"/>
        <v>0</v>
      </c>
      <c r="H359" s="13">
        <f t="shared" si="552"/>
        <v>0</v>
      </c>
      <c r="I359" s="13">
        <f t="shared" si="552"/>
        <v>0</v>
      </c>
      <c r="J359" s="13">
        <f t="shared" si="552"/>
        <v>0</v>
      </c>
      <c r="K359" s="13">
        <f t="shared" si="552"/>
        <v>0</v>
      </c>
      <c r="L359" s="13">
        <f t="shared" si="552"/>
        <v>66190</v>
      </c>
      <c r="M359" s="13">
        <f t="shared" si="552"/>
        <v>0</v>
      </c>
      <c r="N359" s="13">
        <f t="shared" si="552"/>
        <v>0</v>
      </c>
      <c r="O359" s="13">
        <f t="shared" si="552"/>
        <v>0</v>
      </c>
      <c r="P359" s="13">
        <f t="shared" si="552"/>
        <v>0</v>
      </c>
      <c r="Q359" s="13">
        <f t="shared" si="552"/>
        <v>0</v>
      </c>
      <c r="R359" s="13">
        <f t="shared" si="552"/>
        <v>0</v>
      </c>
      <c r="S359" s="13">
        <f t="shared" si="552"/>
        <v>0</v>
      </c>
      <c r="T359" s="13">
        <f t="shared" si="552"/>
        <v>0</v>
      </c>
      <c r="U359" s="13">
        <f t="shared" si="552"/>
        <v>0</v>
      </c>
      <c r="V359" s="13">
        <f t="shared" si="552"/>
        <v>0</v>
      </c>
      <c r="W359" s="13">
        <f t="shared" si="552"/>
        <v>0</v>
      </c>
      <c r="X359" s="13">
        <f t="shared" si="552"/>
        <v>0</v>
      </c>
      <c r="Y359" s="13">
        <f t="shared" si="552"/>
        <v>0</v>
      </c>
      <c r="Z359" s="13">
        <f t="shared" si="552"/>
        <v>0</v>
      </c>
      <c r="AA359" s="13">
        <f t="shared" si="552"/>
        <v>0</v>
      </c>
      <c r="AB359" s="13">
        <f t="shared" si="552"/>
        <v>0</v>
      </c>
      <c r="AC359" s="13">
        <f t="shared" si="552"/>
        <v>0</v>
      </c>
      <c r="AD359" s="13">
        <f t="shared" si="552"/>
        <v>0</v>
      </c>
      <c r="AE359" s="13">
        <f t="shared" si="552"/>
        <v>0</v>
      </c>
      <c r="AF359" s="13">
        <f t="shared" si="552"/>
        <v>0</v>
      </c>
      <c r="AG359" s="13">
        <f t="shared" si="552"/>
        <v>0</v>
      </c>
      <c r="AH359" s="13">
        <f t="shared" si="552"/>
        <v>0</v>
      </c>
      <c r="AI359" s="13">
        <f t="shared" si="552"/>
        <v>0</v>
      </c>
      <c r="AJ359" s="13">
        <f t="shared" si="552"/>
        <v>0</v>
      </c>
      <c r="AK359" s="13">
        <f t="shared" si="552"/>
        <v>0</v>
      </c>
      <c r="AL359" s="13">
        <f t="shared" si="552"/>
        <v>1288031</v>
      </c>
      <c r="BA359" s="1"/>
      <c r="BB359" s="1"/>
      <c r="BC359" s="1"/>
      <c r="BD359" s="1"/>
      <c r="BE359" s="1"/>
      <c r="BF359" s="1"/>
      <c r="BG359" s="1"/>
    </row>
    <row r="360" spans="1:59" s="9" customFormat="1" ht="25.5">
      <c r="A360" s="40">
        <v>9580</v>
      </c>
      <c r="B360" s="21" t="s">
        <v>66</v>
      </c>
      <c r="C360" s="40">
        <v>9580</v>
      </c>
      <c r="D360" s="88" t="s">
        <v>81</v>
      </c>
      <c r="E360" s="13">
        <f>SUM(E385,E512)</f>
        <v>1221841</v>
      </c>
      <c r="F360" s="13">
        <f>SUM(F385,F512)</f>
        <v>0</v>
      </c>
      <c r="G360" s="13">
        <f>SUM(G385,G512)</f>
        <v>0</v>
      </c>
      <c r="H360" s="13">
        <f>SUM(H385,H512)</f>
        <v>0</v>
      </c>
      <c r="I360" s="13">
        <f aca="true" t="shared" si="553" ref="I360:N360">SUM(I385,I512)</f>
        <v>0</v>
      </c>
      <c r="J360" s="13">
        <f t="shared" si="553"/>
        <v>0</v>
      </c>
      <c r="K360" s="13">
        <f t="shared" si="553"/>
        <v>0</v>
      </c>
      <c r="L360" s="13">
        <f t="shared" si="553"/>
        <v>66190</v>
      </c>
      <c r="M360" s="13">
        <f t="shared" si="553"/>
        <v>0</v>
      </c>
      <c r="N360" s="13">
        <f t="shared" si="553"/>
        <v>0</v>
      </c>
      <c r="O360" s="13">
        <f>SUM(O385,O512)</f>
        <v>0</v>
      </c>
      <c r="P360" s="13">
        <f>SUM(P385,P512)</f>
        <v>0</v>
      </c>
      <c r="Q360" s="13">
        <f>SUM(Q385,Q512)</f>
        <v>0</v>
      </c>
      <c r="R360" s="13">
        <f>SUM(R385,R512)</f>
        <v>0</v>
      </c>
      <c r="S360" s="13">
        <f>SUM(S385,S512)</f>
        <v>0</v>
      </c>
      <c r="T360" s="13">
        <f aca="true" t="shared" si="554" ref="T360:Y360">SUM(T385,T512)</f>
        <v>0</v>
      </c>
      <c r="U360" s="13">
        <f t="shared" si="554"/>
        <v>0</v>
      </c>
      <c r="V360" s="13">
        <f t="shared" si="554"/>
        <v>0</v>
      </c>
      <c r="W360" s="13">
        <f t="shared" si="554"/>
        <v>0</v>
      </c>
      <c r="X360" s="13">
        <f t="shared" si="554"/>
        <v>0</v>
      </c>
      <c r="Y360" s="13">
        <f t="shared" si="554"/>
        <v>0</v>
      </c>
      <c r="Z360" s="13">
        <f>SUM(Z385,Z512)</f>
        <v>0</v>
      </c>
      <c r="AA360" s="13">
        <f>SUM(AA385,AA512)</f>
        <v>0</v>
      </c>
      <c r="AB360" s="13">
        <f>SUM(AB385,AB512)</f>
        <v>0</v>
      </c>
      <c r="AC360" s="13">
        <f>SUM(AC385,AC512)</f>
        <v>0</v>
      </c>
      <c r="AD360" s="13">
        <f aca="true" t="shared" si="555" ref="AD360:AK360">SUM(AD385,AD512)</f>
        <v>0</v>
      </c>
      <c r="AE360" s="13">
        <f t="shared" si="555"/>
        <v>0</v>
      </c>
      <c r="AF360" s="13">
        <f t="shared" si="555"/>
        <v>0</v>
      </c>
      <c r="AG360" s="13">
        <f t="shared" si="555"/>
        <v>0</v>
      </c>
      <c r="AH360" s="13">
        <f t="shared" si="555"/>
        <v>0</v>
      </c>
      <c r="AI360" s="13">
        <f t="shared" si="555"/>
        <v>0</v>
      </c>
      <c r="AJ360" s="13">
        <f>SUM(AJ385,AJ512)</f>
        <v>0</v>
      </c>
      <c r="AK360" s="13">
        <f t="shared" si="555"/>
        <v>0</v>
      </c>
      <c r="AL360" s="13">
        <f>SUM(AL385,AL512)</f>
        <v>1288031</v>
      </c>
      <c r="BA360" s="1"/>
      <c r="BB360" s="1"/>
      <c r="BC360" s="1"/>
      <c r="BD360" s="1"/>
      <c r="BE360" s="1"/>
      <c r="BF360" s="1"/>
      <c r="BG360" s="1"/>
    </row>
    <row r="361" spans="1:52" ht="12.75">
      <c r="A361" s="29">
        <v>9600</v>
      </c>
      <c r="B361" s="21" t="s">
        <v>66</v>
      </c>
      <c r="C361" s="29">
        <v>9600</v>
      </c>
      <c r="D361" s="88" t="s">
        <v>67</v>
      </c>
      <c r="E361" s="13">
        <f aca="true" t="shared" si="556" ref="E361:AL361">SUM(E467,E513,E616)</f>
        <v>6600691</v>
      </c>
      <c r="F361" s="13">
        <f t="shared" si="556"/>
        <v>0</v>
      </c>
      <c r="G361" s="13">
        <f t="shared" si="556"/>
        <v>0</v>
      </c>
      <c r="H361" s="13">
        <f t="shared" si="556"/>
        <v>0</v>
      </c>
      <c r="I361" s="13">
        <f t="shared" si="556"/>
        <v>0</v>
      </c>
      <c r="J361" s="13">
        <f t="shared" si="556"/>
        <v>0</v>
      </c>
      <c r="K361" s="13">
        <f t="shared" si="556"/>
        <v>0</v>
      </c>
      <c r="L361" s="13">
        <f t="shared" si="556"/>
        <v>0</v>
      </c>
      <c r="M361" s="13">
        <f t="shared" si="556"/>
        <v>0</v>
      </c>
      <c r="N361" s="13">
        <f t="shared" si="556"/>
        <v>0</v>
      </c>
      <c r="O361" s="13">
        <f t="shared" si="556"/>
        <v>0</v>
      </c>
      <c r="P361" s="13">
        <f t="shared" si="556"/>
        <v>0</v>
      </c>
      <c r="Q361" s="13">
        <f t="shared" si="556"/>
        <v>0</v>
      </c>
      <c r="R361" s="13">
        <f t="shared" si="556"/>
        <v>0</v>
      </c>
      <c r="S361" s="13">
        <f t="shared" si="556"/>
        <v>0</v>
      </c>
      <c r="T361" s="13">
        <f t="shared" si="556"/>
        <v>0</v>
      </c>
      <c r="U361" s="13">
        <f aca="true" t="shared" si="557" ref="U361:Z361">SUM(U467,U513,U616)</f>
        <v>0</v>
      </c>
      <c r="V361" s="13">
        <f t="shared" si="557"/>
        <v>0</v>
      </c>
      <c r="W361" s="13">
        <f t="shared" si="557"/>
        <v>0</v>
      </c>
      <c r="X361" s="13">
        <f t="shared" si="557"/>
        <v>0</v>
      </c>
      <c r="Y361" s="13">
        <f t="shared" si="557"/>
        <v>0</v>
      </c>
      <c r="Z361" s="13">
        <f t="shared" si="557"/>
        <v>0</v>
      </c>
      <c r="AA361" s="13">
        <f aca="true" t="shared" si="558" ref="AA361:AF361">SUM(AA467,AA513,AA616)</f>
        <v>0</v>
      </c>
      <c r="AB361" s="13">
        <f t="shared" si="558"/>
        <v>0</v>
      </c>
      <c r="AC361" s="13">
        <f t="shared" si="558"/>
        <v>0</v>
      </c>
      <c r="AD361" s="13">
        <f t="shared" si="558"/>
        <v>0</v>
      </c>
      <c r="AE361" s="13">
        <f t="shared" si="558"/>
        <v>0</v>
      </c>
      <c r="AF361" s="13">
        <f t="shared" si="558"/>
        <v>0</v>
      </c>
      <c r="AG361" s="13">
        <f>SUM(AG467,AG513,AG616)</f>
        <v>0</v>
      </c>
      <c r="AH361" s="13">
        <f>SUM(AH467,AH513,AH616)</f>
        <v>0</v>
      </c>
      <c r="AI361" s="13">
        <f>SUM(AI467,AI513,AI616)</f>
        <v>0</v>
      </c>
      <c r="AJ361" s="13">
        <f>SUM(AJ467,AJ513,AJ616)</f>
        <v>0</v>
      </c>
      <c r="AK361" s="13">
        <f>SUM(AK467,AK513,AK616)</f>
        <v>0</v>
      </c>
      <c r="AL361" s="13">
        <f t="shared" si="556"/>
        <v>6600691</v>
      </c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25.5">
      <c r="A362" s="41" t="s">
        <v>68</v>
      </c>
      <c r="B362" s="42"/>
      <c r="C362" s="10" t="s">
        <v>128</v>
      </c>
      <c r="D362" s="90" t="s">
        <v>29</v>
      </c>
      <c r="E362" s="43">
        <f>+SUM(E335-E346)</f>
        <v>0</v>
      </c>
      <c r="F362" s="43">
        <f>+SUM(F335-F346)</f>
        <v>-1646002</v>
      </c>
      <c r="G362" s="43">
        <f>+SUM(G335-G346)</f>
        <v>0</v>
      </c>
      <c r="H362" s="43">
        <f>+SUM(H335-H346)</f>
        <v>0</v>
      </c>
      <c r="I362" s="43">
        <f aca="true" t="shared" si="559" ref="I362:N362">+SUM(I335-I346)</f>
        <v>0</v>
      </c>
      <c r="J362" s="43">
        <f t="shared" si="559"/>
        <v>0</v>
      </c>
      <c r="K362" s="43">
        <f t="shared" si="559"/>
        <v>0</v>
      </c>
      <c r="L362" s="43">
        <f t="shared" si="559"/>
        <v>0</v>
      </c>
      <c r="M362" s="43">
        <f t="shared" si="559"/>
        <v>0</v>
      </c>
      <c r="N362" s="43">
        <f t="shared" si="559"/>
        <v>0</v>
      </c>
      <c r="O362" s="43">
        <f>+SUM(O335-O346)</f>
        <v>0</v>
      </c>
      <c r="P362" s="43">
        <f>+SUM(P335-P346)</f>
        <v>0</v>
      </c>
      <c r="Q362" s="43">
        <f>+SUM(Q335-Q346)</f>
        <v>0</v>
      </c>
      <c r="R362" s="43">
        <f>+SUM(R335-R346)</f>
        <v>0</v>
      </c>
      <c r="S362" s="43">
        <f>+SUM(S335-S346)</f>
        <v>0</v>
      </c>
      <c r="T362" s="43">
        <f aca="true" t="shared" si="560" ref="T362:Y362">+SUM(T335-T346)</f>
        <v>0</v>
      </c>
      <c r="U362" s="43">
        <f t="shared" si="560"/>
        <v>0</v>
      </c>
      <c r="V362" s="43">
        <f t="shared" si="560"/>
        <v>0</v>
      </c>
      <c r="W362" s="43">
        <f t="shared" si="560"/>
        <v>0</v>
      </c>
      <c r="X362" s="43">
        <f t="shared" si="560"/>
        <v>0</v>
      </c>
      <c r="Y362" s="43">
        <f t="shared" si="560"/>
        <v>0</v>
      </c>
      <c r="Z362" s="43">
        <f>+SUM(Z335-Z346)</f>
        <v>0</v>
      </c>
      <c r="AA362" s="43">
        <f>+SUM(AA335-AA346)</f>
        <v>0</v>
      </c>
      <c r="AB362" s="43">
        <f>+SUM(AB335-AB346)</f>
        <v>0</v>
      </c>
      <c r="AC362" s="43">
        <f>+SUM(AC335-AC346)</f>
        <v>0</v>
      </c>
      <c r="AD362" s="43">
        <f aca="true" t="shared" si="561" ref="AD362:AK362">+SUM(AD335-AD346)</f>
        <v>0</v>
      </c>
      <c r="AE362" s="43">
        <f t="shared" si="561"/>
        <v>0</v>
      </c>
      <c r="AF362" s="43">
        <f t="shared" si="561"/>
        <v>0</v>
      </c>
      <c r="AG362" s="43">
        <f t="shared" si="561"/>
        <v>0</v>
      </c>
      <c r="AH362" s="43">
        <f t="shared" si="561"/>
        <v>0</v>
      </c>
      <c r="AI362" s="43">
        <f t="shared" si="561"/>
        <v>0</v>
      </c>
      <c r="AJ362" s="43">
        <f>+SUM(AJ335-AJ346)</f>
        <v>0</v>
      </c>
      <c r="AK362" s="43">
        <f t="shared" si="561"/>
        <v>0</v>
      </c>
      <c r="AL362" s="43">
        <f>+SUM(AL335-AL346)</f>
        <v>-1646002</v>
      </c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2.75">
      <c r="A363" s="41" t="s">
        <v>30</v>
      </c>
      <c r="B363" s="42"/>
      <c r="C363" s="41" t="s">
        <v>30</v>
      </c>
      <c r="D363" s="90" t="s">
        <v>31</v>
      </c>
      <c r="E363" s="43">
        <f aca="true" t="shared" si="562" ref="E363:AL363">SUM(E364)</f>
        <v>0</v>
      </c>
      <c r="F363" s="43">
        <f t="shared" si="562"/>
        <v>1646002</v>
      </c>
      <c r="G363" s="43">
        <f t="shared" si="562"/>
        <v>0</v>
      </c>
      <c r="H363" s="43">
        <f t="shared" si="562"/>
        <v>0</v>
      </c>
      <c r="I363" s="43">
        <f t="shared" si="562"/>
        <v>0</v>
      </c>
      <c r="J363" s="43">
        <f t="shared" si="562"/>
        <v>0</v>
      </c>
      <c r="K363" s="43">
        <f t="shared" si="562"/>
        <v>0</v>
      </c>
      <c r="L363" s="43">
        <f t="shared" si="562"/>
        <v>0</v>
      </c>
      <c r="M363" s="43">
        <f t="shared" si="562"/>
        <v>0</v>
      </c>
      <c r="N363" s="43">
        <f t="shared" si="562"/>
        <v>0</v>
      </c>
      <c r="O363" s="43">
        <f t="shared" si="562"/>
        <v>0</v>
      </c>
      <c r="P363" s="43">
        <f t="shared" si="562"/>
        <v>0</v>
      </c>
      <c r="Q363" s="43">
        <f t="shared" si="562"/>
        <v>0</v>
      </c>
      <c r="R363" s="43">
        <f t="shared" si="562"/>
        <v>0</v>
      </c>
      <c r="S363" s="43">
        <f t="shared" si="562"/>
        <v>0</v>
      </c>
      <c r="T363" s="43">
        <f t="shared" si="562"/>
        <v>0</v>
      </c>
      <c r="U363" s="43">
        <f t="shared" si="562"/>
        <v>0</v>
      </c>
      <c r="V363" s="43">
        <f t="shared" si="562"/>
        <v>0</v>
      </c>
      <c r="W363" s="43">
        <f t="shared" si="562"/>
        <v>0</v>
      </c>
      <c r="X363" s="43">
        <f t="shared" si="562"/>
        <v>0</v>
      </c>
      <c r="Y363" s="43">
        <f t="shared" si="562"/>
        <v>0</v>
      </c>
      <c r="Z363" s="43">
        <f t="shared" si="562"/>
        <v>0</v>
      </c>
      <c r="AA363" s="43">
        <f t="shared" si="562"/>
        <v>0</v>
      </c>
      <c r="AB363" s="43">
        <f t="shared" si="562"/>
        <v>0</v>
      </c>
      <c r="AC363" s="43">
        <f t="shared" si="562"/>
        <v>0</v>
      </c>
      <c r="AD363" s="43">
        <f t="shared" si="562"/>
        <v>0</v>
      </c>
      <c r="AE363" s="43">
        <f t="shared" si="562"/>
        <v>0</v>
      </c>
      <c r="AF363" s="43">
        <f t="shared" si="562"/>
        <v>0</v>
      </c>
      <c r="AG363" s="43">
        <f t="shared" si="562"/>
        <v>0</v>
      </c>
      <c r="AH363" s="43">
        <f t="shared" si="562"/>
        <v>0</v>
      </c>
      <c r="AI363" s="43">
        <f t="shared" si="562"/>
        <v>0</v>
      </c>
      <c r="AJ363" s="43">
        <f t="shared" si="562"/>
        <v>0</v>
      </c>
      <c r="AK363" s="43">
        <f t="shared" si="562"/>
        <v>0</v>
      </c>
      <c r="AL363" s="43">
        <f t="shared" si="562"/>
        <v>1646002</v>
      </c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2.75">
      <c r="A364" s="20" t="s">
        <v>32</v>
      </c>
      <c r="B364" s="21"/>
      <c r="C364" s="20" t="s">
        <v>32</v>
      </c>
      <c r="D364" s="87" t="s">
        <v>33</v>
      </c>
      <c r="E364" s="44">
        <f aca="true" t="shared" si="563" ref="E364:AL364">SUM(E365:E365)</f>
        <v>0</v>
      </c>
      <c r="F364" s="44">
        <f t="shared" si="563"/>
        <v>1646002</v>
      </c>
      <c r="G364" s="44">
        <f t="shared" si="563"/>
        <v>0</v>
      </c>
      <c r="H364" s="44">
        <f t="shared" si="563"/>
        <v>0</v>
      </c>
      <c r="I364" s="44">
        <f t="shared" si="563"/>
        <v>0</v>
      </c>
      <c r="J364" s="44">
        <f t="shared" si="563"/>
        <v>0</v>
      </c>
      <c r="K364" s="44">
        <f t="shared" si="563"/>
        <v>0</v>
      </c>
      <c r="L364" s="44">
        <f t="shared" si="563"/>
        <v>0</v>
      </c>
      <c r="M364" s="44">
        <f t="shared" si="563"/>
        <v>0</v>
      </c>
      <c r="N364" s="44">
        <f t="shared" si="563"/>
        <v>0</v>
      </c>
      <c r="O364" s="44">
        <f t="shared" si="563"/>
        <v>0</v>
      </c>
      <c r="P364" s="44">
        <f t="shared" si="563"/>
        <v>0</v>
      </c>
      <c r="Q364" s="44">
        <f t="shared" si="563"/>
        <v>0</v>
      </c>
      <c r="R364" s="44">
        <f t="shared" si="563"/>
        <v>0</v>
      </c>
      <c r="S364" s="44">
        <f t="shared" si="563"/>
        <v>0</v>
      </c>
      <c r="T364" s="44">
        <f t="shared" si="563"/>
        <v>0</v>
      </c>
      <c r="U364" s="44">
        <f t="shared" si="563"/>
        <v>0</v>
      </c>
      <c r="V364" s="44">
        <f t="shared" si="563"/>
        <v>0</v>
      </c>
      <c r="W364" s="44">
        <f t="shared" si="563"/>
        <v>0</v>
      </c>
      <c r="X364" s="44">
        <f t="shared" si="563"/>
        <v>0</v>
      </c>
      <c r="Y364" s="44">
        <f t="shared" si="563"/>
        <v>0</v>
      </c>
      <c r="Z364" s="44">
        <f t="shared" si="563"/>
        <v>0</v>
      </c>
      <c r="AA364" s="44">
        <f t="shared" si="563"/>
        <v>0</v>
      </c>
      <c r="AB364" s="44">
        <f t="shared" si="563"/>
        <v>0</v>
      </c>
      <c r="AC364" s="44">
        <f t="shared" si="563"/>
        <v>0</v>
      </c>
      <c r="AD364" s="44">
        <f t="shared" si="563"/>
        <v>0</v>
      </c>
      <c r="AE364" s="44">
        <f t="shared" si="563"/>
        <v>0</v>
      </c>
      <c r="AF364" s="44">
        <f t="shared" si="563"/>
        <v>0</v>
      </c>
      <c r="AG364" s="44">
        <f t="shared" si="563"/>
        <v>0</v>
      </c>
      <c r="AH364" s="44">
        <f t="shared" si="563"/>
        <v>0</v>
      </c>
      <c r="AI364" s="44">
        <f t="shared" si="563"/>
        <v>0</v>
      </c>
      <c r="AJ364" s="44">
        <f t="shared" si="563"/>
        <v>0</v>
      </c>
      <c r="AK364" s="44">
        <f t="shared" si="563"/>
        <v>0</v>
      </c>
      <c r="AL364" s="44">
        <f t="shared" si="563"/>
        <v>1646002</v>
      </c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s="5" customFormat="1" ht="25.5">
      <c r="A365" s="20" t="s">
        <v>34</v>
      </c>
      <c r="B365" s="21"/>
      <c r="C365" s="45" t="s">
        <v>34</v>
      </c>
      <c r="D365" s="78" t="s">
        <v>35</v>
      </c>
      <c r="E365" s="13">
        <f aca="true" t="shared" si="564" ref="E365:AL365">SUM(E389,E654)</f>
        <v>0</v>
      </c>
      <c r="F365" s="13">
        <f t="shared" si="564"/>
        <v>1646002</v>
      </c>
      <c r="G365" s="13">
        <f t="shared" si="564"/>
        <v>0</v>
      </c>
      <c r="H365" s="13">
        <f t="shared" si="564"/>
        <v>0</v>
      </c>
      <c r="I365" s="13">
        <f t="shared" si="564"/>
        <v>0</v>
      </c>
      <c r="J365" s="13">
        <f t="shared" si="564"/>
        <v>0</v>
      </c>
      <c r="K365" s="13">
        <f t="shared" si="564"/>
        <v>0</v>
      </c>
      <c r="L365" s="13">
        <f t="shared" si="564"/>
        <v>0</v>
      </c>
      <c r="M365" s="13">
        <f t="shared" si="564"/>
        <v>0</v>
      </c>
      <c r="N365" s="13">
        <f t="shared" si="564"/>
        <v>0</v>
      </c>
      <c r="O365" s="13">
        <f t="shared" si="564"/>
        <v>0</v>
      </c>
      <c r="P365" s="13">
        <f t="shared" si="564"/>
        <v>0</v>
      </c>
      <c r="Q365" s="13">
        <f t="shared" si="564"/>
        <v>0</v>
      </c>
      <c r="R365" s="13">
        <f t="shared" si="564"/>
        <v>0</v>
      </c>
      <c r="S365" s="13">
        <f t="shared" si="564"/>
        <v>0</v>
      </c>
      <c r="T365" s="13">
        <f t="shared" si="564"/>
        <v>0</v>
      </c>
      <c r="U365" s="13">
        <f aca="true" t="shared" si="565" ref="U365:Z365">SUM(U389,U654)</f>
        <v>0</v>
      </c>
      <c r="V365" s="13">
        <f t="shared" si="565"/>
        <v>0</v>
      </c>
      <c r="W365" s="13">
        <f t="shared" si="565"/>
        <v>0</v>
      </c>
      <c r="X365" s="13">
        <f t="shared" si="565"/>
        <v>0</v>
      </c>
      <c r="Y365" s="13">
        <f t="shared" si="565"/>
        <v>0</v>
      </c>
      <c r="Z365" s="13">
        <f t="shared" si="565"/>
        <v>0</v>
      </c>
      <c r="AA365" s="13">
        <f aca="true" t="shared" si="566" ref="AA365:AF365">SUM(AA389,AA654)</f>
        <v>0</v>
      </c>
      <c r="AB365" s="13">
        <f t="shared" si="566"/>
        <v>0</v>
      </c>
      <c r="AC365" s="13">
        <f t="shared" si="566"/>
        <v>0</v>
      </c>
      <c r="AD365" s="13">
        <f t="shared" si="566"/>
        <v>0</v>
      </c>
      <c r="AE365" s="13">
        <f t="shared" si="566"/>
        <v>0</v>
      </c>
      <c r="AF365" s="13">
        <f t="shared" si="566"/>
        <v>0</v>
      </c>
      <c r="AG365" s="13">
        <f>SUM(AG389,AG654)</f>
        <v>0</v>
      </c>
      <c r="AH365" s="13">
        <f>SUM(AH389,AH654)</f>
        <v>0</v>
      </c>
      <c r="AI365" s="13">
        <f>SUM(AI389,AI654)</f>
        <v>0</v>
      </c>
      <c r="AJ365" s="13">
        <f>SUM(AJ389,AJ654)</f>
        <v>0</v>
      </c>
      <c r="AK365" s="13">
        <f>SUM(AK389,AK654)</f>
        <v>0</v>
      </c>
      <c r="AL365" s="13">
        <f t="shared" si="564"/>
        <v>1646002</v>
      </c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38" s="9" customFormat="1" ht="38.25">
      <c r="A366" s="50"/>
      <c r="B366" s="50"/>
      <c r="C366" s="51"/>
      <c r="D366" s="52" t="s">
        <v>122</v>
      </c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</row>
    <row r="367" spans="1:38" s="9" customFormat="1" ht="12.75">
      <c r="A367" s="33" t="s">
        <v>38</v>
      </c>
      <c r="B367" s="34"/>
      <c r="C367" s="8" t="s">
        <v>1</v>
      </c>
      <c r="D367" s="82" t="s">
        <v>2</v>
      </c>
      <c r="E367" s="35">
        <f>SUM(E368:E368,E369)</f>
        <v>6465503</v>
      </c>
      <c r="F367" s="35">
        <f>SUM(F368:F368,F369)</f>
        <v>55773</v>
      </c>
      <c r="G367" s="35">
        <f>SUM(G368:G368,G369)</f>
        <v>440460</v>
      </c>
      <c r="H367" s="35">
        <f>SUM(H368:H368,H369)</f>
        <v>0</v>
      </c>
      <c r="I367" s="35">
        <f>SUM(I368:I368,I369)</f>
        <v>0</v>
      </c>
      <c r="J367" s="35">
        <f aca="true" t="shared" si="567" ref="J367:Q367">SUM(J368:J368,J369)</f>
        <v>0</v>
      </c>
      <c r="K367" s="35">
        <f t="shared" si="567"/>
        <v>0</v>
      </c>
      <c r="L367" s="35">
        <f t="shared" si="567"/>
        <v>0</v>
      </c>
      <c r="M367" s="35">
        <f t="shared" si="567"/>
        <v>0</v>
      </c>
      <c r="N367" s="35">
        <f t="shared" si="567"/>
        <v>0</v>
      </c>
      <c r="O367" s="35">
        <f t="shared" si="567"/>
        <v>0</v>
      </c>
      <c r="P367" s="35">
        <f t="shared" si="567"/>
        <v>0</v>
      </c>
      <c r="Q367" s="35">
        <f t="shared" si="567"/>
        <v>989404</v>
      </c>
      <c r="R367" s="35">
        <f>SUM(R368:R368,R369)</f>
        <v>0</v>
      </c>
      <c r="S367" s="35">
        <f>SUM(S368:S368,S369)</f>
        <v>0</v>
      </c>
      <c r="T367" s="35">
        <f>SUM(T368:T368,T369)</f>
        <v>0</v>
      </c>
      <c r="U367" s="35">
        <f>SUM(U368:U368,U369)</f>
        <v>0</v>
      </c>
      <c r="V367" s="35">
        <f>SUM(V368:V368,V369)</f>
        <v>219594</v>
      </c>
      <c r="W367" s="35">
        <f aca="true" t="shared" si="568" ref="W367:AC367">SUM(W368:W368,W369)</f>
        <v>0</v>
      </c>
      <c r="X367" s="35">
        <f t="shared" si="568"/>
        <v>0</v>
      </c>
      <c r="Y367" s="35">
        <f t="shared" si="568"/>
        <v>0</v>
      </c>
      <c r="Z367" s="35">
        <f t="shared" si="568"/>
        <v>0</v>
      </c>
      <c r="AA367" s="35">
        <f t="shared" si="568"/>
        <v>0</v>
      </c>
      <c r="AB367" s="35">
        <f t="shared" si="568"/>
        <v>0</v>
      </c>
      <c r="AC367" s="35">
        <f t="shared" si="568"/>
        <v>35232</v>
      </c>
      <c r="AD367" s="35">
        <f aca="true" t="shared" si="569" ref="AD367:AL367">SUM(AD368:AD368,AD369)</f>
        <v>0</v>
      </c>
      <c r="AE367" s="35">
        <f t="shared" si="569"/>
        <v>0</v>
      </c>
      <c r="AF367" s="35">
        <f t="shared" si="569"/>
        <v>0</v>
      </c>
      <c r="AG367" s="35">
        <f t="shared" si="569"/>
        <v>0</v>
      </c>
      <c r="AH367" s="35">
        <f>SUM(AH368:AH368,AH369)</f>
        <v>0</v>
      </c>
      <c r="AI367" s="35">
        <f>SUM(AI368:AI368,AI369)</f>
        <v>0</v>
      </c>
      <c r="AJ367" s="35">
        <f>SUM(AJ368:AJ368,AJ369)</f>
        <v>-5000</v>
      </c>
      <c r="AK367" s="35">
        <f>SUM(AK368:AK368,AK369)</f>
        <v>0</v>
      </c>
      <c r="AL367" s="35">
        <f t="shared" si="569"/>
        <v>8200966</v>
      </c>
    </row>
    <row r="368" spans="1:52" ht="12.75">
      <c r="A368" s="18" t="s">
        <v>42</v>
      </c>
      <c r="B368" s="19" t="s">
        <v>43</v>
      </c>
      <c r="C368" s="10" t="s">
        <v>3</v>
      </c>
      <c r="D368" s="83" t="s">
        <v>4</v>
      </c>
      <c r="E368" s="11">
        <f>SUM(E392,E416,E440)</f>
        <v>3124023</v>
      </c>
      <c r="F368" s="11">
        <f>SUM(F392,F416,F440)</f>
        <v>55773</v>
      </c>
      <c r="G368" s="11">
        <f>SUM(G392,G416,G440)</f>
        <v>0</v>
      </c>
      <c r="H368" s="11">
        <f>SUM(H392,H416,H440)</f>
        <v>0</v>
      </c>
      <c r="I368" s="11">
        <f aca="true" t="shared" si="570" ref="I368:N368">SUM(I392,I416,I440)</f>
        <v>0</v>
      </c>
      <c r="J368" s="11">
        <f t="shared" si="570"/>
        <v>0</v>
      </c>
      <c r="K368" s="11">
        <f t="shared" si="570"/>
        <v>0</v>
      </c>
      <c r="L368" s="11">
        <f t="shared" si="570"/>
        <v>0</v>
      </c>
      <c r="M368" s="11">
        <f t="shared" si="570"/>
        <v>0</v>
      </c>
      <c r="N368" s="11">
        <f t="shared" si="570"/>
        <v>0</v>
      </c>
      <c r="O368" s="11">
        <f>SUM(O392,O416,O440)</f>
        <v>0</v>
      </c>
      <c r="P368" s="11">
        <f>SUM(P392,P416,P440)</f>
        <v>0</v>
      </c>
      <c r="Q368" s="11">
        <f>SUM(Q392,Q416,Q440)</f>
        <v>0</v>
      </c>
      <c r="R368" s="11">
        <f>SUM(R392,R416,R440)</f>
        <v>0</v>
      </c>
      <c r="S368" s="11">
        <f>SUM(S392,S416,S440)</f>
        <v>0</v>
      </c>
      <c r="T368" s="11">
        <f aca="true" t="shared" si="571" ref="T368:Y368">SUM(T392,T416,T440)</f>
        <v>0</v>
      </c>
      <c r="U368" s="11">
        <f t="shared" si="571"/>
        <v>0</v>
      </c>
      <c r="V368" s="11">
        <f t="shared" si="571"/>
        <v>219594</v>
      </c>
      <c r="W368" s="11">
        <f t="shared" si="571"/>
        <v>0</v>
      </c>
      <c r="X368" s="11">
        <f t="shared" si="571"/>
        <v>0</v>
      </c>
      <c r="Y368" s="11">
        <f t="shared" si="571"/>
        <v>0</v>
      </c>
      <c r="Z368" s="11">
        <f>SUM(Z392,Z416,Z440)</f>
        <v>0</v>
      </c>
      <c r="AA368" s="11">
        <f>SUM(AA392,AA416,AA440)</f>
        <v>0</v>
      </c>
      <c r="AB368" s="11">
        <f>SUM(AB392,AB416,AB440)</f>
        <v>0</v>
      </c>
      <c r="AC368" s="11">
        <f>SUM(AC392,AC416,AC440)</f>
        <v>0</v>
      </c>
      <c r="AD368" s="11">
        <f aca="true" t="shared" si="572" ref="AD368:AK368">SUM(AD392,AD416,AD440)</f>
        <v>0</v>
      </c>
      <c r="AE368" s="11">
        <f t="shared" si="572"/>
        <v>0</v>
      </c>
      <c r="AF368" s="11">
        <f t="shared" si="572"/>
        <v>0</v>
      </c>
      <c r="AG368" s="11">
        <f t="shared" si="572"/>
        <v>0</v>
      </c>
      <c r="AH368" s="11">
        <f t="shared" si="572"/>
        <v>0</v>
      </c>
      <c r="AI368" s="11">
        <f t="shared" si="572"/>
        <v>0</v>
      </c>
      <c r="AJ368" s="11">
        <f>SUM(AJ392,AJ416,AJ440)</f>
        <v>0</v>
      </c>
      <c r="AK368" s="11">
        <f t="shared" si="572"/>
        <v>0</v>
      </c>
      <c r="AL368" s="11">
        <f>SUM(AL392,AL416,AL440)</f>
        <v>3399390</v>
      </c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38" s="9" customFormat="1" ht="12.75">
      <c r="A369" s="18" t="s">
        <v>44</v>
      </c>
      <c r="B369" s="19" t="s">
        <v>45</v>
      </c>
      <c r="C369" s="36">
        <v>21700</v>
      </c>
      <c r="D369" s="83" t="s">
        <v>0</v>
      </c>
      <c r="E369" s="11">
        <f aca="true" t="shared" si="573" ref="E369:AL369">SUM(E370:E370)</f>
        <v>3341480</v>
      </c>
      <c r="F369" s="11">
        <f t="shared" si="573"/>
        <v>0</v>
      </c>
      <c r="G369" s="11">
        <f t="shared" si="573"/>
        <v>440460</v>
      </c>
      <c r="H369" s="11">
        <f t="shared" si="573"/>
        <v>0</v>
      </c>
      <c r="I369" s="11">
        <f t="shared" si="573"/>
        <v>0</v>
      </c>
      <c r="J369" s="11">
        <f t="shared" si="573"/>
        <v>0</v>
      </c>
      <c r="K369" s="11">
        <f t="shared" si="573"/>
        <v>0</v>
      </c>
      <c r="L369" s="11">
        <f t="shared" si="573"/>
        <v>0</v>
      </c>
      <c r="M369" s="11">
        <f t="shared" si="573"/>
        <v>0</v>
      </c>
      <c r="N369" s="11">
        <f t="shared" si="573"/>
        <v>0</v>
      </c>
      <c r="O369" s="11">
        <f t="shared" si="573"/>
        <v>0</v>
      </c>
      <c r="P369" s="11">
        <f t="shared" si="573"/>
        <v>0</v>
      </c>
      <c r="Q369" s="11">
        <f t="shared" si="573"/>
        <v>989404</v>
      </c>
      <c r="R369" s="11">
        <f t="shared" si="573"/>
        <v>0</v>
      </c>
      <c r="S369" s="11">
        <f t="shared" si="573"/>
        <v>0</v>
      </c>
      <c r="T369" s="11">
        <f t="shared" si="573"/>
        <v>0</v>
      </c>
      <c r="U369" s="11">
        <f t="shared" si="573"/>
        <v>0</v>
      </c>
      <c r="V369" s="11">
        <f t="shared" si="573"/>
        <v>0</v>
      </c>
      <c r="W369" s="11">
        <f t="shared" si="573"/>
        <v>0</v>
      </c>
      <c r="X369" s="11">
        <f t="shared" si="573"/>
        <v>0</v>
      </c>
      <c r="Y369" s="11">
        <f t="shared" si="573"/>
        <v>0</v>
      </c>
      <c r="Z369" s="11">
        <f t="shared" si="573"/>
        <v>0</v>
      </c>
      <c r="AA369" s="11">
        <f t="shared" si="573"/>
        <v>0</v>
      </c>
      <c r="AB369" s="11">
        <f t="shared" si="573"/>
        <v>0</v>
      </c>
      <c r="AC369" s="11">
        <f t="shared" si="573"/>
        <v>35232</v>
      </c>
      <c r="AD369" s="11">
        <f t="shared" si="573"/>
        <v>0</v>
      </c>
      <c r="AE369" s="11">
        <f t="shared" si="573"/>
        <v>0</v>
      </c>
      <c r="AF369" s="11">
        <f t="shared" si="573"/>
        <v>0</v>
      </c>
      <c r="AG369" s="11">
        <f t="shared" si="573"/>
        <v>0</v>
      </c>
      <c r="AH369" s="11">
        <f t="shared" si="573"/>
        <v>0</v>
      </c>
      <c r="AI369" s="11">
        <f t="shared" si="573"/>
        <v>0</v>
      </c>
      <c r="AJ369" s="11">
        <f t="shared" si="573"/>
        <v>-5000</v>
      </c>
      <c r="AK369" s="11">
        <f t="shared" si="573"/>
        <v>0</v>
      </c>
      <c r="AL369" s="11">
        <f t="shared" si="573"/>
        <v>4801576</v>
      </c>
    </row>
    <row r="370" spans="1:52" ht="12.75">
      <c r="A370" s="38">
        <v>21710</v>
      </c>
      <c r="B370" s="21" t="s">
        <v>45</v>
      </c>
      <c r="C370" s="37">
        <v>21710</v>
      </c>
      <c r="D370" s="87" t="s">
        <v>6</v>
      </c>
      <c r="E370" s="13">
        <f>SUM(E394,E418,E442)</f>
        <v>3341480</v>
      </c>
      <c r="F370" s="13">
        <f>SUM(F394,F418,F442)</f>
        <v>0</v>
      </c>
      <c r="G370" s="13">
        <f>SUM(G394,G418,G442)</f>
        <v>440460</v>
      </c>
      <c r="H370" s="13">
        <f>SUM(H394,H418,H442)</f>
        <v>0</v>
      </c>
      <c r="I370" s="13">
        <f aca="true" t="shared" si="574" ref="I370:N370">SUM(I394,I418,I442)</f>
        <v>0</v>
      </c>
      <c r="J370" s="13">
        <f t="shared" si="574"/>
        <v>0</v>
      </c>
      <c r="K370" s="13">
        <f t="shared" si="574"/>
        <v>0</v>
      </c>
      <c r="L370" s="13">
        <f t="shared" si="574"/>
        <v>0</v>
      </c>
      <c r="M370" s="13">
        <f t="shared" si="574"/>
        <v>0</v>
      </c>
      <c r="N370" s="13">
        <f t="shared" si="574"/>
        <v>0</v>
      </c>
      <c r="O370" s="13">
        <f>SUM(O394,O418,O442)</f>
        <v>0</v>
      </c>
      <c r="P370" s="13">
        <f>SUM(P394,P418,P442)</f>
        <v>0</v>
      </c>
      <c r="Q370" s="13">
        <f>SUM(Q394,Q418,Q442)</f>
        <v>989404</v>
      </c>
      <c r="R370" s="13">
        <f>SUM(R394,R418,R442)</f>
        <v>0</v>
      </c>
      <c r="S370" s="13">
        <f>SUM(S394,S418,S442)</f>
        <v>0</v>
      </c>
      <c r="T370" s="13">
        <f aca="true" t="shared" si="575" ref="T370:Y370">SUM(T394,T418,T442)</f>
        <v>0</v>
      </c>
      <c r="U370" s="13">
        <f t="shared" si="575"/>
        <v>0</v>
      </c>
      <c r="V370" s="13">
        <f t="shared" si="575"/>
        <v>0</v>
      </c>
      <c r="W370" s="13">
        <f t="shared" si="575"/>
        <v>0</v>
      </c>
      <c r="X370" s="13">
        <f t="shared" si="575"/>
        <v>0</v>
      </c>
      <c r="Y370" s="13">
        <f t="shared" si="575"/>
        <v>0</v>
      </c>
      <c r="Z370" s="13">
        <f>SUM(Z394,Z418,Z442)</f>
        <v>0</v>
      </c>
      <c r="AA370" s="13">
        <f>SUM(AA394,AA418,AA442)</f>
        <v>0</v>
      </c>
      <c r="AB370" s="13">
        <f>SUM(AB394,AB418,AB442)</f>
        <v>0</v>
      </c>
      <c r="AC370" s="13">
        <f>SUM(AC394,AC418,AC442)</f>
        <v>35232</v>
      </c>
      <c r="AD370" s="13">
        <f aca="true" t="shared" si="576" ref="AD370:AK370">SUM(AD394,AD418,AD442)</f>
        <v>0</v>
      </c>
      <c r="AE370" s="13">
        <f t="shared" si="576"/>
        <v>0</v>
      </c>
      <c r="AF370" s="13">
        <f t="shared" si="576"/>
        <v>0</v>
      </c>
      <c r="AG370" s="13">
        <f t="shared" si="576"/>
        <v>0</v>
      </c>
      <c r="AH370" s="13">
        <f t="shared" si="576"/>
        <v>0</v>
      </c>
      <c r="AI370" s="13">
        <f t="shared" si="576"/>
        <v>0</v>
      </c>
      <c r="AJ370" s="13">
        <f>SUM(AJ394,AJ418,AJ442)</f>
        <v>-5000</v>
      </c>
      <c r="AK370" s="13">
        <f t="shared" si="576"/>
        <v>0</v>
      </c>
      <c r="AL370" s="13">
        <f>SUM(AL394,AL418,AL442)</f>
        <v>4801576</v>
      </c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2.75">
      <c r="A371" s="33" t="s">
        <v>46</v>
      </c>
      <c r="B371" s="34"/>
      <c r="C371" s="8" t="s">
        <v>8</v>
      </c>
      <c r="D371" s="82" t="s">
        <v>9</v>
      </c>
      <c r="E371" s="35">
        <f>SUM(E372,E381)</f>
        <v>6465503</v>
      </c>
      <c r="F371" s="35">
        <f>SUM(F372,F381)</f>
        <v>1639510</v>
      </c>
      <c r="G371" s="35">
        <f>SUM(G372,G381)</f>
        <v>440460</v>
      </c>
      <c r="H371" s="35">
        <f>SUM(H372,H381)</f>
        <v>0</v>
      </c>
      <c r="I371" s="35">
        <f>SUM(I372,I381)</f>
        <v>0</v>
      </c>
      <c r="J371" s="35">
        <f aca="true" t="shared" si="577" ref="J371:Q371">SUM(J372,J381)</f>
        <v>0</v>
      </c>
      <c r="K371" s="35">
        <f t="shared" si="577"/>
        <v>0</v>
      </c>
      <c r="L371" s="35">
        <f t="shared" si="577"/>
        <v>0</v>
      </c>
      <c r="M371" s="35">
        <f t="shared" si="577"/>
        <v>0</v>
      </c>
      <c r="N371" s="35">
        <f t="shared" si="577"/>
        <v>0</v>
      </c>
      <c r="O371" s="35">
        <f t="shared" si="577"/>
        <v>0</v>
      </c>
      <c r="P371" s="35">
        <f t="shared" si="577"/>
        <v>0</v>
      </c>
      <c r="Q371" s="35">
        <f t="shared" si="577"/>
        <v>989404</v>
      </c>
      <c r="R371" s="35">
        <f>SUM(R372,R381)</f>
        <v>0</v>
      </c>
      <c r="S371" s="35">
        <f>SUM(S372,S381)</f>
        <v>0</v>
      </c>
      <c r="T371" s="35">
        <f>SUM(T372,T381)</f>
        <v>0</v>
      </c>
      <c r="U371" s="35">
        <f>SUM(U372,U381)</f>
        <v>0</v>
      </c>
      <c r="V371" s="35">
        <f>SUM(V372,V381)</f>
        <v>219594</v>
      </c>
      <c r="W371" s="35">
        <f aca="true" t="shared" si="578" ref="W371:AC371">SUM(W372,W381)</f>
        <v>0</v>
      </c>
      <c r="X371" s="35">
        <f t="shared" si="578"/>
        <v>0</v>
      </c>
      <c r="Y371" s="35">
        <f t="shared" si="578"/>
        <v>0</v>
      </c>
      <c r="Z371" s="35">
        <f t="shared" si="578"/>
        <v>0</v>
      </c>
      <c r="AA371" s="35">
        <f t="shared" si="578"/>
        <v>0</v>
      </c>
      <c r="AB371" s="35">
        <f t="shared" si="578"/>
        <v>0</v>
      </c>
      <c r="AC371" s="35">
        <f t="shared" si="578"/>
        <v>35232</v>
      </c>
      <c r="AD371" s="35">
        <f aca="true" t="shared" si="579" ref="AD371:AL371">SUM(AD372,AD381)</f>
        <v>0</v>
      </c>
      <c r="AE371" s="35">
        <f t="shared" si="579"/>
        <v>0</v>
      </c>
      <c r="AF371" s="35">
        <f t="shared" si="579"/>
        <v>0</v>
      </c>
      <c r="AG371" s="35">
        <f t="shared" si="579"/>
        <v>0</v>
      </c>
      <c r="AH371" s="35">
        <f>SUM(AH372,AH381)</f>
        <v>0</v>
      </c>
      <c r="AI371" s="35">
        <f>SUM(AI372,AI381)</f>
        <v>0</v>
      </c>
      <c r="AJ371" s="35">
        <f>SUM(AJ372,AJ381)</f>
        <v>-5000</v>
      </c>
      <c r="AK371" s="35">
        <f>SUM(AK372,AK381)</f>
        <v>0</v>
      </c>
      <c r="AL371" s="35">
        <f t="shared" si="579"/>
        <v>9784703</v>
      </c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25.5">
      <c r="A372" s="18" t="s">
        <v>47</v>
      </c>
      <c r="B372" s="19" t="s">
        <v>48</v>
      </c>
      <c r="C372" s="10" t="s">
        <v>36</v>
      </c>
      <c r="D372" s="83" t="s">
        <v>10</v>
      </c>
      <c r="E372" s="11">
        <f>SUM(E373,E377,E379)</f>
        <v>5576153</v>
      </c>
      <c r="F372" s="11">
        <f>SUM(F373,F377,F379)</f>
        <v>1634510</v>
      </c>
      <c r="G372" s="11">
        <f>SUM(G373,G377,G379)</f>
        <v>440460</v>
      </c>
      <c r="H372" s="11">
        <f>SUM(H373,H377,H379)</f>
        <v>0</v>
      </c>
      <c r="I372" s="11">
        <f>SUM(I373,I377,I379)</f>
        <v>0</v>
      </c>
      <c r="J372" s="11">
        <f aca="true" t="shared" si="580" ref="J372:Q372">SUM(J373,J377,J379)</f>
        <v>0</v>
      </c>
      <c r="K372" s="11">
        <f t="shared" si="580"/>
        <v>0</v>
      </c>
      <c r="L372" s="11">
        <f t="shared" si="580"/>
        <v>0</v>
      </c>
      <c r="M372" s="11">
        <f t="shared" si="580"/>
        <v>0</v>
      </c>
      <c r="N372" s="11">
        <f t="shared" si="580"/>
        <v>0</v>
      </c>
      <c r="O372" s="11">
        <f t="shared" si="580"/>
        <v>0</v>
      </c>
      <c r="P372" s="11">
        <f t="shared" si="580"/>
        <v>-50000</v>
      </c>
      <c r="Q372" s="11">
        <f t="shared" si="580"/>
        <v>989404</v>
      </c>
      <c r="R372" s="11">
        <f>SUM(R373,R377,R379)</f>
        <v>0</v>
      </c>
      <c r="S372" s="11">
        <f>SUM(S373,S377,S379)</f>
        <v>0</v>
      </c>
      <c r="T372" s="11">
        <f>SUM(T373,T377,T379)</f>
        <v>0</v>
      </c>
      <c r="U372" s="11">
        <f>SUM(U373,U377,U379)</f>
        <v>0</v>
      </c>
      <c r="V372" s="11">
        <f>SUM(V373,V377,V379)</f>
        <v>219594</v>
      </c>
      <c r="W372" s="11">
        <f aca="true" t="shared" si="581" ref="W372:AC372">SUM(W373,W377,W379)</f>
        <v>0</v>
      </c>
      <c r="X372" s="11">
        <f t="shared" si="581"/>
        <v>0</v>
      </c>
      <c r="Y372" s="11">
        <f t="shared" si="581"/>
        <v>0</v>
      </c>
      <c r="Z372" s="11">
        <f t="shared" si="581"/>
        <v>0</v>
      </c>
      <c r="AA372" s="11">
        <f t="shared" si="581"/>
        <v>50000</v>
      </c>
      <c r="AB372" s="11">
        <f t="shared" si="581"/>
        <v>0</v>
      </c>
      <c r="AC372" s="11">
        <f t="shared" si="581"/>
        <v>40232</v>
      </c>
      <c r="AD372" s="11">
        <f aca="true" t="shared" si="582" ref="AD372:AL372">SUM(AD373,AD377,AD379)</f>
        <v>0</v>
      </c>
      <c r="AE372" s="11">
        <f t="shared" si="582"/>
        <v>0</v>
      </c>
      <c r="AF372" s="11">
        <f t="shared" si="582"/>
        <v>0</v>
      </c>
      <c r="AG372" s="11">
        <f t="shared" si="582"/>
        <v>0</v>
      </c>
      <c r="AH372" s="11">
        <f>SUM(AH373,AH377,AH379)</f>
        <v>0</v>
      </c>
      <c r="AI372" s="11">
        <f>SUM(AI373,AI377,AI379)</f>
        <v>0</v>
      </c>
      <c r="AJ372" s="11">
        <f>SUM(AJ373,AJ377,AJ379)</f>
        <v>-5000</v>
      </c>
      <c r="AK372" s="11">
        <f>SUM(AK373,AK377,AK379)</f>
        <v>0</v>
      </c>
      <c r="AL372" s="11">
        <f t="shared" si="582"/>
        <v>8895353</v>
      </c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2.75">
      <c r="A373" s="18" t="s">
        <v>49</v>
      </c>
      <c r="B373" s="19" t="s">
        <v>50</v>
      </c>
      <c r="C373" s="10" t="s">
        <v>11</v>
      </c>
      <c r="D373" s="83" t="s">
        <v>12</v>
      </c>
      <c r="E373" s="11">
        <f>SUM(E374,E376)</f>
        <v>0</v>
      </c>
      <c r="F373" s="11">
        <f>SUM(F374,F376)</f>
        <v>1634510</v>
      </c>
      <c r="G373" s="11">
        <f>SUM(G374,G376)</f>
        <v>440460</v>
      </c>
      <c r="H373" s="11">
        <f>SUM(H374,H376)</f>
        <v>0</v>
      </c>
      <c r="I373" s="11">
        <f>SUM(I374,I376)</f>
        <v>0</v>
      </c>
      <c r="J373" s="11">
        <f aca="true" t="shared" si="583" ref="J373:Q373">SUM(J374,J376)</f>
        <v>0</v>
      </c>
      <c r="K373" s="11">
        <f t="shared" si="583"/>
        <v>0</v>
      </c>
      <c r="L373" s="11">
        <f t="shared" si="583"/>
        <v>0</v>
      </c>
      <c r="M373" s="11">
        <f t="shared" si="583"/>
        <v>0</v>
      </c>
      <c r="N373" s="11">
        <f t="shared" si="583"/>
        <v>0</v>
      </c>
      <c r="O373" s="11">
        <f t="shared" si="583"/>
        <v>0</v>
      </c>
      <c r="P373" s="11">
        <f t="shared" si="583"/>
        <v>-50000</v>
      </c>
      <c r="Q373" s="11">
        <f t="shared" si="583"/>
        <v>989404</v>
      </c>
      <c r="R373" s="11">
        <f>SUM(R374,R376)</f>
        <v>0</v>
      </c>
      <c r="S373" s="11">
        <f>SUM(S374,S376)</f>
        <v>0</v>
      </c>
      <c r="T373" s="11">
        <f>SUM(T374,T376)</f>
        <v>0</v>
      </c>
      <c r="U373" s="11">
        <f>SUM(U374,U376)</f>
        <v>0</v>
      </c>
      <c r="V373" s="11">
        <f>SUM(V374,V376)</f>
        <v>0</v>
      </c>
      <c r="W373" s="11">
        <f aca="true" t="shared" si="584" ref="W373:AC373">SUM(W374,W376)</f>
        <v>0</v>
      </c>
      <c r="X373" s="11">
        <f t="shared" si="584"/>
        <v>0</v>
      </c>
      <c r="Y373" s="11">
        <f t="shared" si="584"/>
        <v>0</v>
      </c>
      <c r="Z373" s="11">
        <f t="shared" si="584"/>
        <v>0</v>
      </c>
      <c r="AA373" s="11">
        <f t="shared" si="584"/>
        <v>50000</v>
      </c>
      <c r="AB373" s="11">
        <f t="shared" si="584"/>
        <v>0</v>
      </c>
      <c r="AC373" s="11">
        <f t="shared" si="584"/>
        <v>40232</v>
      </c>
      <c r="AD373" s="11">
        <f aca="true" t="shared" si="585" ref="AD373:AL373">SUM(AD374,AD376)</f>
        <v>0</v>
      </c>
      <c r="AE373" s="11">
        <f t="shared" si="585"/>
        <v>0</v>
      </c>
      <c r="AF373" s="11">
        <f t="shared" si="585"/>
        <v>0</v>
      </c>
      <c r="AG373" s="11">
        <f t="shared" si="585"/>
        <v>0</v>
      </c>
      <c r="AH373" s="11">
        <f>SUM(AH374,AH376)</f>
        <v>0</v>
      </c>
      <c r="AI373" s="11">
        <f>SUM(AI374,AI376)</f>
        <v>0</v>
      </c>
      <c r="AJ373" s="11">
        <f>SUM(AJ374,AJ376)</f>
        <v>-5000</v>
      </c>
      <c r="AK373" s="11">
        <f>SUM(AK374,AK376)</f>
        <v>0</v>
      </c>
      <c r="AL373" s="11">
        <f t="shared" si="585"/>
        <v>3099606</v>
      </c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38" s="9" customFormat="1" ht="12.75">
      <c r="A374" s="38">
        <v>1000</v>
      </c>
      <c r="B374" s="21" t="s">
        <v>50</v>
      </c>
      <c r="C374" s="15">
        <v>1000</v>
      </c>
      <c r="D374" s="87" t="s">
        <v>13</v>
      </c>
      <c r="E374" s="13">
        <f aca="true" t="shared" si="586" ref="E374:F376">SUM(E398,E422,E446)</f>
        <v>0</v>
      </c>
      <c r="F374" s="13">
        <f t="shared" si="586"/>
        <v>55000</v>
      </c>
      <c r="G374" s="13">
        <f aca="true" t="shared" si="587" ref="G374:H376">SUM(G398,G422,G446)</f>
        <v>0</v>
      </c>
      <c r="H374" s="13">
        <f t="shared" si="587"/>
        <v>0</v>
      </c>
      <c r="I374" s="13">
        <f aca="true" t="shared" si="588" ref="I374:J376">SUM(I398,I422,I446)</f>
        <v>0</v>
      </c>
      <c r="J374" s="13">
        <f t="shared" si="588"/>
        <v>0</v>
      </c>
      <c r="K374" s="13">
        <f>SUM(K398,K422,K446)</f>
        <v>0</v>
      </c>
      <c r="L374" s="13">
        <f aca="true" t="shared" si="589" ref="L374:M376">SUM(L398,L422,L446)</f>
        <v>0</v>
      </c>
      <c r="M374" s="13">
        <f t="shared" si="589"/>
        <v>0</v>
      </c>
      <c r="N374" s="13">
        <f aca="true" t="shared" si="590" ref="N374:P376">SUM(N398,N422,N446)</f>
        <v>0</v>
      </c>
      <c r="O374" s="13">
        <f t="shared" si="590"/>
        <v>0</v>
      </c>
      <c r="P374" s="13">
        <f t="shared" si="590"/>
        <v>15000</v>
      </c>
      <c r="Q374" s="13">
        <f aca="true" t="shared" si="591" ref="Q374:S376">SUM(Q398,Q422,Q446)</f>
        <v>0</v>
      </c>
      <c r="R374" s="13">
        <f t="shared" si="591"/>
        <v>0</v>
      </c>
      <c r="S374" s="13">
        <f t="shared" si="591"/>
        <v>0</v>
      </c>
      <c r="T374" s="13">
        <f aca="true" t="shared" si="592" ref="T374:U376">SUM(T398,T422,T446)</f>
        <v>0</v>
      </c>
      <c r="U374" s="13">
        <f t="shared" si="592"/>
        <v>0</v>
      </c>
      <c r="V374" s="13">
        <f>SUM(V398,V422,V446)</f>
        <v>0</v>
      </c>
      <c r="W374" s="13">
        <f aca="true" t="shared" si="593" ref="W374:Y376">SUM(W398,W422,W446)</f>
        <v>0</v>
      </c>
      <c r="X374" s="13">
        <f t="shared" si="593"/>
        <v>0</v>
      </c>
      <c r="Y374" s="13">
        <f t="shared" si="593"/>
        <v>0</v>
      </c>
      <c r="Z374" s="13">
        <f>SUM(Z398,Z422,Z446)</f>
        <v>0</v>
      </c>
      <c r="AA374" s="13">
        <f aca="true" t="shared" si="594" ref="AA374:AB376">SUM(AA398,AA422,AA446)</f>
        <v>0</v>
      </c>
      <c r="AB374" s="13">
        <f t="shared" si="594"/>
        <v>0</v>
      </c>
      <c r="AC374" s="13">
        <f aca="true" t="shared" si="595" ref="AC374:AD376">SUM(AC398,AC422,AC446)</f>
        <v>7520</v>
      </c>
      <c r="AD374" s="13">
        <f t="shared" si="595"/>
        <v>0</v>
      </c>
      <c r="AE374" s="13">
        <f aca="true" t="shared" si="596" ref="AE374:AF376">SUM(AE398,AE422,AE446)</f>
        <v>0</v>
      </c>
      <c r="AF374" s="13">
        <f t="shared" si="596"/>
        <v>0</v>
      </c>
      <c r="AG374" s="13">
        <f aca="true" t="shared" si="597" ref="AG374:AL376">SUM(AG398,AG422,AG446)</f>
        <v>0</v>
      </c>
      <c r="AH374" s="13">
        <f t="shared" si="597"/>
        <v>0</v>
      </c>
      <c r="AI374" s="13">
        <f t="shared" si="597"/>
        <v>0</v>
      </c>
      <c r="AJ374" s="13">
        <f>SUM(AJ398,AJ422,AJ446)</f>
        <v>0</v>
      </c>
      <c r="AK374" s="13">
        <f t="shared" si="597"/>
        <v>0</v>
      </c>
      <c r="AL374" s="13">
        <f t="shared" si="597"/>
        <v>77520</v>
      </c>
    </row>
    <row r="375" spans="1:38" ht="12.75">
      <c r="A375" s="21">
        <v>1100</v>
      </c>
      <c r="B375" s="21" t="s">
        <v>50</v>
      </c>
      <c r="C375" s="27">
        <v>1100</v>
      </c>
      <c r="D375" s="87" t="s">
        <v>14</v>
      </c>
      <c r="E375" s="13">
        <f t="shared" si="586"/>
        <v>0</v>
      </c>
      <c r="F375" s="13">
        <f t="shared" si="586"/>
        <v>44000</v>
      </c>
      <c r="G375" s="13">
        <f t="shared" si="587"/>
        <v>0</v>
      </c>
      <c r="H375" s="13">
        <f t="shared" si="587"/>
        <v>0</v>
      </c>
      <c r="I375" s="13">
        <f t="shared" si="588"/>
        <v>0</v>
      </c>
      <c r="J375" s="13">
        <f t="shared" si="588"/>
        <v>0</v>
      </c>
      <c r="K375" s="13">
        <f>SUM(K399,K423,K447)</f>
        <v>0</v>
      </c>
      <c r="L375" s="13">
        <f t="shared" si="589"/>
        <v>0</v>
      </c>
      <c r="M375" s="13">
        <f t="shared" si="589"/>
        <v>0</v>
      </c>
      <c r="N375" s="13">
        <f t="shared" si="590"/>
        <v>0</v>
      </c>
      <c r="O375" s="13">
        <f t="shared" si="590"/>
        <v>0</v>
      </c>
      <c r="P375" s="13">
        <f t="shared" si="590"/>
        <v>12136</v>
      </c>
      <c r="Q375" s="13">
        <f t="shared" si="591"/>
        <v>0</v>
      </c>
      <c r="R375" s="13">
        <f t="shared" si="591"/>
        <v>0</v>
      </c>
      <c r="S375" s="13">
        <f t="shared" si="591"/>
        <v>0</v>
      </c>
      <c r="T375" s="13">
        <f t="shared" si="592"/>
        <v>0</v>
      </c>
      <c r="U375" s="13">
        <f t="shared" si="592"/>
        <v>0</v>
      </c>
      <c r="V375" s="13">
        <f>SUM(V399,V423,V447)</f>
        <v>0</v>
      </c>
      <c r="W375" s="13">
        <f t="shared" si="593"/>
        <v>0</v>
      </c>
      <c r="X375" s="13">
        <f t="shared" si="593"/>
        <v>0</v>
      </c>
      <c r="Y375" s="13">
        <f t="shared" si="593"/>
        <v>0</v>
      </c>
      <c r="Z375" s="13">
        <f>SUM(Z399,Z423,Z447)</f>
        <v>0</v>
      </c>
      <c r="AA375" s="13">
        <f t="shared" si="594"/>
        <v>0</v>
      </c>
      <c r="AB375" s="13">
        <f t="shared" si="594"/>
        <v>0</v>
      </c>
      <c r="AC375" s="13">
        <f t="shared" si="595"/>
        <v>6085</v>
      </c>
      <c r="AD375" s="13">
        <f t="shared" si="595"/>
        <v>0</v>
      </c>
      <c r="AE375" s="13">
        <f t="shared" si="596"/>
        <v>0</v>
      </c>
      <c r="AF375" s="13">
        <f t="shared" si="596"/>
        <v>0</v>
      </c>
      <c r="AG375" s="13">
        <f t="shared" si="597"/>
        <v>0</v>
      </c>
      <c r="AH375" s="13">
        <f t="shared" si="597"/>
        <v>0</v>
      </c>
      <c r="AI375" s="13">
        <f t="shared" si="597"/>
        <v>0</v>
      </c>
      <c r="AJ375" s="13">
        <f>SUM(AJ399,AJ423,AJ447)</f>
        <v>0</v>
      </c>
      <c r="AK375" s="13">
        <f t="shared" si="597"/>
        <v>0</v>
      </c>
      <c r="AL375" s="13">
        <f t="shared" si="597"/>
        <v>62221</v>
      </c>
    </row>
    <row r="376" spans="1:38" ht="12.75">
      <c r="A376" s="38">
        <v>2000</v>
      </c>
      <c r="B376" s="21" t="s">
        <v>50</v>
      </c>
      <c r="C376" s="15">
        <v>2000</v>
      </c>
      <c r="D376" s="87" t="s">
        <v>15</v>
      </c>
      <c r="E376" s="13">
        <f t="shared" si="586"/>
        <v>0</v>
      </c>
      <c r="F376" s="13">
        <f t="shared" si="586"/>
        <v>1579510</v>
      </c>
      <c r="G376" s="13">
        <f t="shared" si="587"/>
        <v>440460</v>
      </c>
      <c r="H376" s="13">
        <f t="shared" si="587"/>
        <v>0</v>
      </c>
      <c r="I376" s="13">
        <f t="shared" si="588"/>
        <v>0</v>
      </c>
      <c r="J376" s="13">
        <f t="shared" si="588"/>
        <v>0</v>
      </c>
      <c r="K376" s="13">
        <f>SUM(K400,K424,K448)</f>
        <v>0</v>
      </c>
      <c r="L376" s="13">
        <f t="shared" si="589"/>
        <v>0</v>
      </c>
      <c r="M376" s="13">
        <f t="shared" si="589"/>
        <v>0</v>
      </c>
      <c r="N376" s="13">
        <f t="shared" si="590"/>
        <v>0</v>
      </c>
      <c r="O376" s="13">
        <f t="shared" si="590"/>
        <v>0</v>
      </c>
      <c r="P376" s="13">
        <f t="shared" si="590"/>
        <v>-65000</v>
      </c>
      <c r="Q376" s="13">
        <f t="shared" si="591"/>
        <v>989404</v>
      </c>
      <c r="R376" s="13">
        <f t="shared" si="591"/>
        <v>0</v>
      </c>
      <c r="S376" s="13">
        <f t="shared" si="591"/>
        <v>0</v>
      </c>
      <c r="T376" s="13">
        <f t="shared" si="592"/>
        <v>0</v>
      </c>
      <c r="U376" s="13">
        <f t="shared" si="592"/>
        <v>0</v>
      </c>
      <c r="V376" s="13">
        <f>SUM(V400,V424,V448)</f>
        <v>0</v>
      </c>
      <c r="W376" s="13">
        <f t="shared" si="593"/>
        <v>0</v>
      </c>
      <c r="X376" s="13">
        <f t="shared" si="593"/>
        <v>0</v>
      </c>
      <c r="Y376" s="13">
        <f t="shared" si="593"/>
        <v>0</v>
      </c>
      <c r="Z376" s="13">
        <f>SUM(Z400,Z424,Z448)</f>
        <v>0</v>
      </c>
      <c r="AA376" s="13">
        <f t="shared" si="594"/>
        <v>50000</v>
      </c>
      <c r="AB376" s="13">
        <f t="shared" si="594"/>
        <v>0</v>
      </c>
      <c r="AC376" s="13">
        <f t="shared" si="595"/>
        <v>32712</v>
      </c>
      <c r="AD376" s="13">
        <f t="shared" si="595"/>
        <v>0</v>
      </c>
      <c r="AE376" s="13">
        <f t="shared" si="596"/>
        <v>0</v>
      </c>
      <c r="AF376" s="13">
        <f t="shared" si="596"/>
        <v>0</v>
      </c>
      <c r="AG376" s="13">
        <f t="shared" si="597"/>
        <v>0</v>
      </c>
      <c r="AH376" s="13">
        <f t="shared" si="597"/>
        <v>0</v>
      </c>
      <c r="AI376" s="13">
        <f t="shared" si="597"/>
        <v>0</v>
      </c>
      <c r="AJ376" s="13">
        <f>SUM(AJ400,AJ424,AJ448)</f>
        <v>-5000</v>
      </c>
      <c r="AK376" s="13">
        <f t="shared" si="597"/>
        <v>0</v>
      </c>
      <c r="AL376" s="13">
        <f t="shared" si="597"/>
        <v>3022086</v>
      </c>
    </row>
    <row r="377" spans="1:38" s="9" customFormat="1" ht="12.75">
      <c r="A377" s="28" t="s">
        <v>51</v>
      </c>
      <c r="B377" s="19" t="s">
        <v>52</v>
      </c>
      <c r="C377" s="14" t="s">
        <v>16</v>
      </c>
      <c r="D377" s="83" t="s">
        <v>17</v>
      </c>
      <c r="E377" s="11">
        <f aca="true" t="shared" si="598" ref="E377:AL377">SUM(E378:E378)</f>
        <v>5576153</v>
      </c>
      <c r="F377" s="11">
        <f t="shared" si="598"/>
        <v>0</v>
      </c>
      <c r="G377" s="11">
        <f t="shared" si="598"/>
        <v>0</v>
      </c>
      <c r="H377" s="11">
        <f t="shared" si="598"/>
        <v>0</v>
      </c>
      <c r="I377" s="11">
        <f t="shared" si="598"/>
        <v>0</v>
      </c>
      <c r="J377" s="11">
        <f t="shared" si="598"/>
        <v>0</v>
      </c>
      <c r="K377" s="11">
        <f t="shared" si="598"/>
        <v>0</v>
      </c>
      <c r="L377" s="11">
        <f t="shared" si="598"/>
        <v>0</v>
      </c>
      <c r="M377" s="11">
        <f t="shared" si="598"/>
        <v>0</v>
      </c>
      <c r="N377" s="11">
        <f t="shared" si="598"/>
        <v>0</v>
      </c>
      <c r="O377" s="11">
        <f t="shared" si="598"/>
        <v>0</v>
      </c>
      <c r="P377" s="11">
        <f t="shared" si="598"/>
        <v>0</v>
      </c>
      <c r="Q377" s="11">
        <f t="shared" si="598"/>
        <v>0</v>
      </c>
      <c r="R377" s="11">
        <f t="shared" si="598"/>
        <v>0</v>
      </c>
      <c r="S377" s="11">
        <f t="shared" si="598"/>
        <v>0</v>
      </c>
      <c r="T377" s="11">
        <f t="shared" si="598"/>
        <v>0</v>
      </c>
      <c r="U377" s="11">
        <f t="shared" si="598"/>
        <v>0</v>
      </c>
      <c r="V377" s="11">
        <f t="shared" si="598"/>
        <v>219594</v>
      </c>
      <c r="W377" s="11">
        <f t="shared" si="598"/>
        <v>0</v>
      </c>
      <c r="X377" s="11">
        <f t="shared" si="598"/>
        <v>0</v>
      </c>
      <c r="Y377" s="11">
        <f t="shared" si="598"/>
        <v>0</v>
      </c>
      <c r="Z377" s="11">
        <f t="shared" si="598"/>
        <v>0</v>
      </c>
      <c r="AA377" s="11">
        <f t="shared" si="598"/>
        <v>0</v>
      </c>
      <c r="AB377" s="11">
        <f t="shared" si="598"/>
        <v>0</v>
      </c>
      <c r="AC377" s="11">
        <f t="shared" si="598"/>
        <v>0</v>
      </c>
      <c r="AD377" s="11">
        <f t="shared" si="598"/>
        <v>0</v>
      </c>
      <c r="AE377" s="11">
        <f t="shared" si="598"/>
        <v>0</v>
      </c>
      <c r="AF377" s="11">
        <f t="shared" si="598"/>
        <v>0</v>
      </c>
      <c r="AG377" s="11">
        <f t="shared" si="598"/>
        <v>0</v>
      </c>
      <c r="AH377" s="11">
        <f t="shared" si="598"/>
        <v>0</v>
      </c>
      <c r="AI377" s="11">
        <f t="shared" si="598"/>
        <v>0</v>
      </c>
      <c r="AJ377" s="11">
        <f t="shared" si="598"/>
        <v>0</v>
      </c>
      <c r="AK377" s="11">
        <f t="shared" si="598"/>
        <v>0</v>
      </c>
      <c r="AL377" s="11">
        <f t="shared" si="598"/>
        <v>5795747</v>
      </c>
    </row>
    <row r="378" spans="1:38" s="9" customFormat="1" ht="12.75">
      <c r="A378" s="38">
        <v>3000</v>
      </c>
      <c r="B378" s="21" t="s">
        <v>52</v>
      </c>
      <c r="C378" s="15">
        <v>3000</v>
      </c>
      <c r="D378" s="87" t="s">
        <v>18</v>
      </c>
      <c r="E378" s="13">
        <f>SUM(E402,E426)</f>
        <v>5576153</v>
      </c>
      <c r="F378" s="13">
        <f>SUM(F402,F426)</f>
        <v>0</v>
      </c>
      <c r="G378" s="13">
        <f>SUM(G402,G426)</f>
        <v>0</v>
      </c>
      <c r="H378" s="13">
        <f>SUM(H402,H426)</f>
        <v>0</v>
      </c>
      <c r="I378" s="13">
        <f aca="true" t="shared" si="599" ref="I378:N378">SUM(I402,I426)</f>
        <v>0</v>
      </c>
      <c r="J378" s="13">
        <f t="shared" si="599"/>
        <v>0</v>
      </c>
      <c r="K378" s="13">
        <f t="shared" si="599"/>
        <v>0</v>
      </c>
      <c r="L378" s="13">
        <f t="shared" si="599"/>
        <v>0</v>
      </c>
      <c r="M378" s="13">
        <f t="shared" si="599"/>
        <v>0</v>
      </c>
      <c r="N378" s="13">
        <f t="shared" si="599"/>
        <v>0</v>
      </c>
      <c r="O378" s="13">
        <f>SUM(O402,O426)</f>
        <v>0</v>
      </c>
      <c r="P378" s="13">
        <f>SUM(P402,P426)</f>
        <v>0</v>
      </c>
      <c r="Q378" s="13">
        <f>SUM(Q402,Q426)</f>
        <v>0</v>
      </c>
      <c r="R378" s="13">
        <f>SUM(R402,R426)</f>
        <v>0</v>
      </c>
      <c r="S378" s="13">
        <f>SUM(S402,S426)</f>
        <v>0</v>
      </c>
      <c r="T378" s="13">
        <f aca="true" t="shared" si="600" ref="T378:Y378">SUM(T402,T426)</f>
        <v>0</v>
      </c>
      <c r="U378" s="13">
        <f t="shared" si="600"/>
        <v>0</v>
      </c>
      <c r="V378" s="13">
        <f t="shared" si="600"/>
        <v>219594</v>
      </c>
      <c r="W378" s="13">
        <f t="shared" si="600"/>
        <v>0</v>
      </c>
      <c r="X378" s="13">
        <f t="shared" si="600"/>
        <v>0</v>
      </c>
      <c r="Y378" s="13">
        <f t="shared" si="600"/>
        <v>0</v>
      </c>
      <c r="Z378" s="13">
        <f>SUM(Z402,Z426)</f>
        <v>0</v>
      </c>
      <c r="AA378" s="13">
        <f>SUM(AA402,AA426)</f>
        <v>0</v>
      </c>
      <c r="AB378" s="13">
        <f>SUM(AB402,AB426)</f>
        <v>0</v>
      </c>
      <c r="AC378" s="13">
        <f>SUM(AC402,AC426)</f>
        <v>0</v>
      </c>
      <c r="AD378" s="13">
        <f aca="true" t="shared" si="601" ref="AD378:AK378">SUM(AD402,AD426)</f>
        <v>0</v>
      </c>
      <c r="AE378" s="13">
        <f t="shared" si="601"/>
        <v>0</v>
      </c>
      <c r="AF378" s="13">
        <f t="shared" si="601"/>
        <v>0</v>
      </c>
      <c r="AG378" s="13">
        <f t="shared" si="601"/>
        <v>0</v>
      </c>
      <c r="AH378" s="13">
        <f t="shared" si="601"/>
        <v>0</v>
      </c>
      <c r="AI378" s="13">
        <f t="shared" si="601"/>
        <v>0</v>
      </c>
      <c r="AJ378" s="13">
        <f>SUM(AJ402,AJ426)</f>
        <v>0</v>
      </c>
      <c r="AK378" s="13">
        <f t="shared" si="601"/>
        <v>0</v>
      </c>
      <c r="AL378" s="13">
        <f>SUM(AL402,AL426)</f>
        <v>5795747</v>
      </c>
    </row>
    <row r="379" spans="1:38" s="9" customFormat="1" ht="12.75">
      <c r="A379" s="28" t="s">
        <v>53</v>
      </c>
      <c r="B379" s="19" t="s">
        <v>54</v>
      </c>
      <c r="C379" s="14" t="s">
        <v>19</v>
      </c>
      <c r="D379" s="83" t="s">
        <v>20</v>
      </c>
      <c r="E379" s="11">
        <f aca="true" t="shared" si="602" ref="E379:AL379">SUM(E380)</f>
        <v>0</v>
      </c>
      <c r="F379" s="11">
        <f t="shared" si="602"/>
        <v>0</v>
      </c>
      <c r="G379" s="11">
        <f t="shared" si="602"/>
        <v>0</v>
      </c>
      <c r="H379" s="11">
        <f t="shared" si="602"/>
        <v>0</v>
      </c>
      <c r="I379" s="11">
        <f t="shared" si="602"/>
        <v>0</v>
      </c>
      <c r="J379" s="11">
        <f t="shared" si="602"/>
        <v>0</v>
      </c>
      <c r="K379" s="11">
        <f t="shared" si="602"/>
        <v>0</v>
      </c>
      <c r="L379" s="11">
        <f t="shared" si="602"/>
        <v>0</v>
      </c>
      <c r="M379" s="11">
        <f t="shared" si="602"/>
        <v>0</v>
      </c>
      <c r="N379" s="11">
        <f t="shared" si="602"/>
        <v>0</v>
      </c>
      <c r="O379" s="11">
        <f t="shared" si="602"/>
        <v>0</v>
      </c>
      <c r="P379" s="11">
        <f t="shared" si="602"/>
        <v>0</v>
      </c>
      <c r="Q379" s="11">
        <f t="shared" si="602"/>
        <v>0</v>
      </c>
      <c r="R379" s="11">
        <f t="shared" si="602"/>
        <v>0</v>
      </c>
      <c r="S379" s="11">
        <f t="shared" si="602"/>
        <v>0</v>
      </c>
      <c r="T379" s="11">
        <f t="shared" si="602"/>
        <v>0</v>
      </c>
      <c r="U379" s="11">
        <f t="shared" si="602"/>
        <v>0</v>
      </c>
      <c r="V379" s="11">
        <f t="shared" si="602"/>
        <v>0</v>
      </c>
      <c r="W379" s="11">
        <f t="shared" si="602"/>
        <v>0</v>
      </c>
      <c r="X379" s="11">
        <f t="shared" si="602"/>
        <v>0</v>
      </c>
      <c r="Y379" s="11">
        <f t="shared" si="602"/>
        <v>0</v>
      </c>
      <c r="Z379" s="11">
        <f t="shared" si="602"/>
        <v>0</v>
      </c>
      <c r="AA379" s="11">
        <f t="shared" si="602"/>
        <v>0</v>
      </c>
      <c r="AB379" s="11">
        <f t="shared" si="602"/>
        <v>0</v>
      </c>
      <c r="AC379" s="11">
        <f t="shared" si="602"/>
        <v>0</v>
      </c>
      <c r="AD379" s="11">
        <f t="shared" si="602"/>
        <v>0</v>
      </c>
      <c r="AE379" s="11">
        <f t="shared" si="602"/>
        <v>0</v>
      </c>
      <c r="AF379" s="11">
        <f t="shared" si="602"/>
        <v>0</v>
      </c>
      <c r="AG379" s="11">
        <f t="shared" si="602"/>
        <v>0</v>
      </c>
      <c r="AH379" s="11">
        <f t="shared" si="602"/>
        <v>0</v>
      </c>
      <c r="AI379" s="11">
        <f t="shared" si="602"/>
        <v>0</v>
      </c>
      <c r="AJ379" s="11">
        <f t="shared" si="602"/>
        <v>0</v>
      </c>
      <c r="AK379" s="11">
        <f t="shared" si="602"/>
        <v>0</v>
      </c>
      <c r="AL379" s="11">
        <f t="shared" si="602"/>
        <v>0</v>
      </c>
    </row>
    <row r="380" spans="1:38" ht="12.75">
      <c r="A380" s="38">
        <v>7600</v>
      </c>
      <c r="B380" s="21" t="s">
        <v>54</v>
      </c>
      <c r="C380" s="15">
        <v>7600</v>
      </c>
      <c r="D380" s="88" t="s">
        <v>80</v>
      </c>
      <c r="E380" s="13">
        <f>SUM(E404,E428)</f>
        <v>0</v>
      </c>
      <c r="F380" s="13">
        <f>SUM(F404,F428)</f>
        <v>0</v>
      </c>
      <c r="G380" s="13">
        <f>SUM(G404,G428)</f>
        <v>0</v>
      </c>
      <c r="H380" s="13">
        <f>SUM(H404,H428)</f>
        <v>0</v>
      </c>
      <c r="I380" s="13">
        <f aca="true" t="shared" si="603" ref="I380:N380">SUM(I404,I428)</f>
        <v>0</v>
      </c>
      <c r="J380" s="13">
        <f t="shared" si="603"/>
        <v>0</v>
      </c>
      <c r="K380" s="13">
        <f t="shared" si="603"/>
        <v>0</v>
      </c>
      <c r="L380" s="13">
        <f t="shared" si="603"/>
        <v>0</v>
      </c>
      <c r="M380" s="13">
        <f t="shared" si="603"/>
        <v>0</v>
      </c>
      <c r="N380" s="13">
        <f t="shared" si="603"/>
        <v>0</v>
      </c>
      <c r="O380" s="13">
        <f>SUM(O404,O428)</f>
        <v>0</v>
      </c>
      <c r="P380" s="13">
        <f>SUM(P404,P428)</f>
        <v>0</v>
      </c>
      <c r="Q380" s="13">
        <f>SUM(Q404,Q428)</f>
        <v>0</v>
      </c>
      <c r="R380" s="13">
        <f>SUM(R404,R428)</f>
        <v>0</v>
      </c>
      <c r="S380" s="13">
        <f>SUM(S404,S428)</f>
        <v>0</v>
      </c>
      <c r="T380" s="13">
        <f aca="true" t="shared" si="604" ref="T380:Y380">SUM(T404,T428)</f>
        <v>0</v>
      </c>
      <c r="U380" s="13">
        <f t="shared" si="604"/>
        <v>0</v>
      </c>
      <c r="V380" s="13">
        <f t="shared" si="604"/>
        <v>0</v>
      </c>
      <c r="W380" s="13">
        <f t="shared" si="604"/>
        <v>0</v>
      </c>
      <c r="X380" s="13">
        <f t="shared" si="604"/>
        <v>0</v>
      </c>
      <c r="Y380" s="13">
        <f t="shared" si="604"/>
        <v>0</v>
      </c>
      <c r="Z380" s="13">
        <f>SUM(Z404,Z428)</f>
        <v>0</v>
      </c>
      <c r="AA380" s="13">
        <f>SUM(AA404,AA428)</f>
        <v>0</v>
      </c>
      <c r="AB380" s="13">
        <f>SUM(AB404,AB428)</f>
        <v>0</v>
      </c>
      <c r="AC380" s="13">
        <f>SUM(AC404,AC428)</f>
        <v>0</v>
      </c>
      <c r="AD380" s="13">
        <f aca="true" t="shared" si="605" ref="AD380:AK380">SUM(AD404,AD428)</f>
        <v>0</v>
      </c>
      <c r="AE380" s="13">
        <f t="shared" si="605"/>
        <v>0</v>
      </c>
      <c r="AF380" s="13">
        <f t="shared" si="605"/>
        <v>0</v>
      </c>
      <c r="AG380" s="13">
        <f t="shared" si="605"/>
        <v>0</v>
      </c>
      <c r="AH380" s="13">
        <f t="shared" si="605"/>
        <v>0</v>
      </c>
      <c r="AI380" s="13">
        <f t="shared" si="605"/>
        <v>0</v>
      </c>
      <c r="AJ380" s="13">
        <f>SUM(AJ404,AJ428)</f>
        <v>0</v>
      </c>
      <c r="AK380" s="13">
        <f t="shared" si="605"/>
        <v>0</v>
      </c>
      <c r="AL380" s="13">
        <f>SUM(AL404,AL428)</f>
        <v>0</v>
      </c>
    </row>
    <row r="381" spans="1:38" ht="12.75">
      <c r="A381" s="28" t="s">
        <v>61</v>
      </c>
      <c r="B381" s="19" t="s">
        <v>62</v>
      </c>
      <c r="C381" s="14" t="s">
        <v>24</v>
      </c>
      <c r="D381" s="83" t="s">
        <v>25</v>
      </c>
      <c r="E381" s="11">
        <f>SUM(E382,E383)</f>
        <v>889350</v>
      </c>
      <c r="F381" s="11">
        <f>SUM(F382,F383)</f>
        <v>5000</v>
      </c>
      <c r="G381" s="11">
        <f>SUM(G382,G383)</f>
        <v>0</v>
      </c>
      <c r="H381" s="11">
        <f>SUM(H382,H383)</f>
        <v>0</v>
      </c>
      <c r="I381" s="11">
        <f>SUM(I382,I383)</f>
        <v>0</v>
      </c>
      <c r="J381" s="11">
        <f aca="true" t="shared" si="606" ref="J381:Q381">SUM(J382,J383)</f>
        <v>0</v>
      </c>
      <c r="K381" s="11">
        <f t="shared" si="606"/>
        <v>0</v>
      </c>
      <c r="L381" s="11">
        <f t="shared" si="606"/>
        <v>0</v>
      </c>
      <c r="M381" s="11">
        <f t="shared" si="606"/>
        <v>0</v>
      </c>
      <c r="N381" s="11">
        <f t="shared" si="606"/>
        <v>0</v>
      </c>
      <c r="O381" s="11">
        <f t="shared" si="606"/>
        <v>0</v>
      </c>
      <c r="P381" s="11">
        <f t="shared" si="606"/>
        <v>50000</v>
      </c>
      <c r="Q381" s="11">
        <f t="shared" si="606"/>
        <v>0</v>
      </c>
      <c r="R381" s="11">
        <f>SUM(R382,R383)</f>
        <v>0</v>
      </c>
      <c r="S381" s="11">
        <f>SUM(S382,S383)</f>
        <v>0</v>
      </c>
      <c r="T381" s="11">
        <f>SUM(T382,T383)</f>
        <v>0</v>
      </c>
      <c r="U381" s="11">
        <f>SUM(U382,U383)</f>
        <v>0</v>
      </c>
      <c r="V381" s="11">
        <f>SUM(V382,V383)</f>
        <v>0</v>
      </c>
      <c r="W381" s="11">
        <f aca="true" t="shared" si="607" ref="W381:AC381">SUM(W382,W383)</f>
        <v>0</v>
      </c>
      <c r="X381" s="11">
        <f t="shared" si="607"/>
        <v>0</v>
      </c>
      <c r="Y381" s="11">
        <f t="shared" si="607"/>
        <v>0</v>
      </c>
      <c r="Z381" s="11">
        <f t="shared" si="607"/>
        <v>0</v>
      </c>
      <c r="AA381" s="11">
        <f t="shared" si="607"/>
        <v>-50000</v>
      </c>
      <c r="AB381" s="11">
        <f t="shared" si="607"/>
        <v>0</v>
      </c>
      <c r="AC381" s="11">
        <f t="shared" si="607"/>
        <v>-5000</v>
      </c>
      <c r="AD381" s="11">
        <f aca="true" t="shared" si="608" ref="AD381:AL381">SUM(AD382,AD383)</f>
        <v>0</v>
      </c>
      <c r="AE381" s="11">
        <f t="shared" si="608"/>
        <v>0</v>
      </c>
      <c r="AF381" s="11">
        <f t="shared" si="608"/>
        <v>0</v>
      </c>
      <c r="AG381" s="11">
        <f t="shared" si="608"/>
        <v>0</v>
      </c>
      <c r="AH381" s="11">
        <f>SUM(AH382,AH383)</f>
        <v>0</v>
      </c>
      <c r="AI381" s="11">
        <f>SUM(AI382,AI383)</f>
        <v>0</v>
      </c>
      <c r="AJ381" s="11">
        <f>SUM(AJ382,AJ383)</f>
        <v>0</v>
      </c>
      <c r="AK381" s="11">
        <f>SUM(AK382,AK383)</f>
        <v>0</v>
      </c>
      <c r="AL381" s="11">
        <f t="shared" si="608"/>
        <v>889350</v>
      </c>
    </row>
    <row r="382" spans="1:38" ht="12.75">
      <c r="A382" s="28" t="s">
        <v>63</v>
      </c>
      <c r="B382" s="19" t="s">
        <v>64</v>
      </c>
      <c r="C382" s="14">
        <v>5000</v>
      </c>
      <c r="D382" s="83" t="s">
        <v>26</v>
      </c>
      <c r="E382" s="11">
        <f>SUM(E406,E430,E450)</f>
        <v>0</v>
      </c>
      <c r="F382" s="11">
        <f>SUM(F406,F430,F450)</f>
        <v>5000</v>
      </c>
      <c r="G382" s="11">
        <f>SUM(G406,G430,G450)</f>
        <v>0</v>
      </c>
      <c r="H382" s="11">
        <f>SUM(H406,H430,H450)</f>
        <v>0</v>
      </c>
      <c r="I382" s="11">
        <f aca="true" t="shared" si="609" ref="I382:N382">SUM(I406,I430,I450)</f>
        <v>0</v>
      </c>
      <c r="J382" s="11">
        <f t="shared" si="609"/>
        <v>0</v>
      </c>
      <c r="K382" s="11">
        <f t="shared" si="609"/>
        <v>0</v>
      </c>
      <c r="L382" s="11">
        <f t="shared" si="609"/>
        <v>0</v>
      </c>
      <c r="M382" s="11">
        <f t="shared" si="609"/>
        <v>0</v>
      </c>
      <c r="N382" s="11">
        <f t="shared" si="609"/>
        <v>0</v>
      </c>
      <c r="O382" s="11">
        <f>SUM(O406,O430,O450)</f>
        <v>0</v>
      </c>
      <c r="P382" s="11">
        <f>SUM(P406,P430,P450)</f>
        <v>50000</v>
      </c>
      <c r="Q382" s="11">
        <f>SUM(Q406,Q430,Q450)</f>
        <v>0</v>
      </c>
      <c r="R382" s="11">
        <f>SUM(R406,R430,R450)</f>
        <v>0</v>
      </c>
      <c r="S382" s="11">
        <f>SUM(S406,S430,S450)</f>
        <v>0</v>
      </c>
      <c r="T382" s="11">
        <f aca="true" t="shared" si="610" ref="T382:Y382">SUM(T406,T430,T450)</f>
        <v>0</v>
      </c>
      <c r="U382" s="11">
        <f t="shared" si="610"/>
        <v>0</v>
      </c>
      <c r="V382" s="11">
        <f t="shared" si="610"/>
        <v>0</v>
      </c>
      <c r="W382" s="11">
        <f t="shared" si="610"/>
        <v>0</v>
      </c>
      <c r="X382" s="11">
        <f t="shared" si="610"/>
        <v>0</v>
      </c>
      <c r="Y382" s="11">
        <f t="shared" si="610"/>
        <v>0</v>
      </c>
      <c r="Z382" s="11">
        <f>SUM(Z406,Z430,Z450)</f>
        <v>0</v>
      </c>
      <c r="AA382" s="11">
        <f>SUM(AA406,AA430,AA450)</f>
        <v>-50000</v>
      </c>
      <c r="AB382" s="11">
        <f>SUM(AB406,AB430,AB450)</f>
        <v>0</v>
      </c>
      <c r="AC382" s="11">
        <f>SUM(AC406,AC430,AC450)</f>
        <v>-5000</v>
      </c>
      <c r="AD382" s="11">
        <f aca="true" t="shared" si="611" ref="AD382:AK382">SUM(AD406,AD430,AD450)</f>
        <v>0</v>
      </c>
      <c r="AE382" s="11">
        <f t="shared" si="611"/>
        <v>0</v>
      </c>
      <c r="AF382" s="11">
        <f t="shared" si="611"/>
        <v>0</v>
      </c>
      <c r="AG382" s="11">
        <f t="shared" si="611"/>
        <v>0</v>
      </c>
      <c r="AH382" s="11">
        <f t="shared" si="611"/>
        <v>0</v>
      </c>
      <c r="AI382" s="11">
        <f t="shared" si="611"/>
        <v>0</v>
      </c>
      <c r="AJ382" s="11">
        <f>SUM(AJ406,AJ430,AJ450)</f>
        <v>0</v>
      </c>
      <c r="AK382" s="11">
        <f t="shared" si="611"/>
        <v>0</v>
      </c>
      <c r="AL382" s="11">
        <f>SUM(AL406,AL430,AL450)</f>
        <v>0</v>
      </c>
    </row>
    <row r="383" spans="1:38" s="9" customFormat="1" ht="12.75">
      <c r="A383" s="28" t="s">
        <v>65</v>
      </c>
      <c r="B383" s="19" t="s">
        <v>66</v>
      </c>
      <c r="C383" s="14">
        <v>9000</v>
      </c>
      <c r="D383" s="83" t="s">
        <v>88</v>
      </c>
      <c r="E383" s="11">
        <f aca="true" t="shared" si="612" ref="E383:AL384">SUM(E384)</f>
        <v>889350</v>
      </c>
      <c r="F383" s="11">
        <f t="shared" si="612"/>
        <v>0</v>
      </c>
      <c r="G383" s="11">
        <f t="shared" si="612"/>
        <v>0</v>
      </c>
      <c r="H383" s="11">
        <f t="shared" si="612"/>
        <v>0</v>
      </c>
      <c r="I383" s="11">
        <f t="shared" si="612"/>
        <v>0</v>
      </c>
      <c r="J383" s="11">
        <f t="shared" si="612"/>
        <v>0</v>
      </c>
      <c r="K383" s="11">
        <f t="shared" si="612"/>
        <v>0</v>
      </c>
      <c r="L383" s="11">
        <f t="shared" si="612"/>
        <v>0</v>
      </c>
      <c r="M383" s="11">
        <f t="shared" si="612"/>
        <v>0</v>
      </c>
      <c r="N383" s="11">
        <f t="shared" si="612"/>
        <v>0</v>
      </c>
      <c r="O383" s="11">
        <f t="shared" si="612"/>
        <v>0</v>
      </c>
      <c r="P383" s="11">
        <f t="shared" si="612"/>
        <v>0</v>
      </c>
      <c r="Q383" s="11">
        <f t="shared" si="612"/>
        <v>0</v>
      </c>
      <c r="R383" s="11">
        <f t="shared" si="612"/>
        <v>0</v>
      </c>
      <c r="S383" s="11">
        <f t="shared" si="612"/>
        <v>0</v>
      </c>
      <c r="T383" s="11">
        <f t="shared" si="612"/>
        <v>0</v>
      </c>
      <c r="U383" s="11">
        <f t="shared" si="612"/>
        <v>0</v>
      </c>
      <c r="V383" s="11">
        <f t="shared" si="612"/>
        <v>0</v>
      </c>
      <c r="W383" s="11">
        <f t="shared" si="612"/>
        <v>0</v>
      </c>
      <c r="X383" s="11">
        <f t="shared" si="612"/>
        <v>0</v>
      </c>
      <c r="Y383" s="11">
        <f t="shared" si="612"/>
        <v>0</v>
      </c>
      <c r="Z383" s="11">
        <f t="shared" si="612"/>
        <v>0</v>
      </c>
      <c r="AA383" s="11">
        <f t="shared" si="612"/>
        <v>0</v>
      </c>
      <c r="AB383" s="11">
        <f t="shared" si="612"/>
        <v>0</v>
      </c>
      <c r="AC383" s="11">
        <f t="shared" si="612"/>
        <v>0</v>
      </c>
      <c r="AD383" s="11">
        <f t="shared" si="612"/>
        <v>0</v>
      </c>
      <c r="AE383" s="11">
        <f t="shared" si="612"/>
        <v>0</v>
      </c>
      <c r="AF383" s="11">
        <f t="shared" si="612"/>
        <v>0</v>
      </c>
      <c r="AG383" s="11">
        <f t="shared" si="612"/>
        <v>0</v>
      </c>
      <c r="AH383" s="11">
        <f t="shared" si="612"/>
        <v>0</v>
      </c>
      <c r="AI383" s="11">
        <f t="shared" si="612"/>
        <v>0</v>
      </c>
      <c r="AJ383" s="11">
        <f t="shared" si="612"/>
        <v>0</v>
      </c>
      <c r="AK383" s="11">
        <f t="shared" si="612"/>
        <v>0</v>
      </c>
      <c r="AL383" s="11">
        <f t="shared" si="612"/>
        <v>889350</v>
      </c>
    </row>
    <row r="384" spans="1:38" ht="12.75">
      <c r="A384" s="29">
        <v>9500</v>
      </c>
      <c r="B384" s="21" t="s">
        <v>66</v>
      </c>
      <c r="C384" s="29">
        <v>9500</v>
      </c>
      <c r="D384" s="88" t="s">
        <v>28</v>
      </c>
      <c r="E384" s="13">
        <f t="shared" si="612"/>
        <v>889350</v>
      </c>
      <c r="F384" s="13">
        <f t="shared" si="612"/>
        <v>0</v>
      </c>
      <c r="G384" s="13">
        <f t="shared" si="612"/>
        <v>0</v>
      </c>
      <c r="H384" s="13">
        <f t="shared" si="612"/>
        <v>0</v>
      </c>
      <c r="I384" s="13">
        <f t="shared" si="612"/>
        <v>0</v>
      </c>
      <c r="J384" s="13">
        <f t="shared" si="612"/>
        <v>0</v>
      </c>
      <c r="K384" s="13">
        <f t="shared" si="612"/>
        <v>0</v>
      </c>
      <c r="L384" s="13">
        <f t="shared" si="612"/>
        <v>0</v>
      </c>
      <c r="M384" s="13">
        <f t="shared" si="612"/>
        <v>0</v>
      </c>
      <c r="N384" s="13">
        <f t="shared" si="612"/>
        <v>0</v>
      </c>
      <c r="O384" s="13">
        <f t="shared" si="612"/>
        <v>0</v>
      </c>
      <c r="P384" s="13">
        <f t="shared" si="612"/>
        <v>0</v>
      </c>
      <c r="Q384" s="13">
        <f t="shared" si="612"/>
        <v>0</v>
      </c>
      <c r="R384" s="13">
        <f t="shared" si="612"/>
        <v>0</v>
      </c>
      <c r="S384" s="13">
        <f t="shared" si="612"/>
        <v>0</v>
      </c>
      <c r="T384" s="13">
        <f t="shared" si="612"/>
        <v>0</v>
      </c>
      <c r="U384" s="13">
        <f t="shared" si="612"/>
        <v>0</v>
      </c>
      <c r="V384" s="13">
        <f t="shared" si="612"/>
        <v>0</v>
      </c>
      <c r="W384" s="13">
        <f t="shared" si="612"/>
        <v>0</v>
      </c>
      <c r="X384" s="13">
        <f t="shared" si="612"/>
        <v>0</v>
      </c>
      <c r="Y384" s="13">
        <f t="shared" si="612"/>
        <v>0</v>
      </c>
      <c r="Z384" s="13">
        <f t="shared" si="612"/>
        <v>0</v>
      </c>
      <c r="AA384" s="13">
        <f t="shared" si="612"/>
        <v>0</v>
      </c>
      <c r="AB384" s="13">
        <f t="shared" si="612"/>
        <v>0</v>
      </c>
      <c r="AC384" s="13">
        <f t="shared" si="612"/>
        <v>0</v>
      </c>
      <c r="AD384" s="13">
        <f t="shared" si="612"/>
        <v>0</v>
      </c>
      <c r="AE384" s="13">
        <f t="shared" si="612"/>
        <v>0</v>
      </c>
      <c r="AF384" s="13">
        <f t="shared" si="612"/>
        <v>0</v>
      </c>
      <c r="AG384" s="13">
        <f t="shared" si="612"/>
        <v>0</v>
      </c>
      <c r="AH384" s="13">
        <f t="shared" si="612"/>
        <v>0</v>
      </c>
      <c r="AI384" s="13">
        <f t="shared" si="612"/>
        <v>0</v>
      </c>
      <c r="AJ384" s="13">
        <f t="shared" si="612"/>
        <v>0</v>
      </c>
      <c r="AK384" s="13">
        <f t="shared" si="612"/>
        <v>0</v>
      </c>
      <c r="AL384" s="13">
        <f t="shared" si="612"/>
        <v>889350</v>
      </c>
    </row>
    <row r="385" spans="1:38" ht="25.5">
      <c r="A385" s="40">
        <v>9580</v>
      </c>
      <c r="B385" s="21" t="s">
        <v>66</v>
      </c>
      <c r="C385" s="40">
        <v>9580</v>
      </c>
      <c r="D385" s="88" t="s">
        <v>81</v>
      </c>
      <c r="E385" s="13">
        <f>SUM(E409,E433)</f>
        <v>889350</v>
      </c>
      <c r="F385" s="13">
        <f>SUM(F409,F433)</f>
        <v>0</v>
      </c>
      <c r="G385" s="13">
        <f>SUM(G409,G433)</f>
        <v>0</v>
      </c>
      <c r="H385" s="13">
        <f>SUM(H409,H433)</f>
        <v>0</v>
      </c>
      <c r="I385" s="13">
        <f aca="true" t="shared" si="613" ref="I385:N385">SUM(I409,I433)</f>
        <v>0</v>
      </c>
      <c r="J385" s="13">
        <f t="shared" si="613"/>
        <v>0</v>
      </c>
      <c r="K385" s="13">
        <f t="shared" si="613"/>
        <v>0</v>
      </c>
      <c r="L385" s="13">
        <f t="shared" si="613"/>
        <v>0</v>
      </c>
      <c r="M385" s="13">
        <f t="shared" si="613"/>
        <v>0</v>
      </c>
      <c r="N385" s="13">
        <f t="shared" si="613"/>
        <v>0</v>
      </c>
      <c r="O385" s="13">
        <f>SUM(O409,O433)</f>
        <v>0</v>
      </c>
      <c r="P385" s="13">
        <f>SUM(P409,P433)</f>
        <v>0</v>
      </c>
      <c r="Q385" s="13">
        <f>SUM(Q409,Q433)</f>
        <v>0</v>
      </c>
      <c r="R385" s="13">
        <f>SUM(R409,R433)</f>
        <v>0</v>
      </c>
      <c r="S385" s="13">
        <f>SUM(S409,S433)</f>
        <v>0</v>
      </c>
      <c r="T385" s="13">
        <f aca="true" t="shared" si="614" ref="T385:Y385">SUM(T409,T433)</f>
        <v>0</v>
      </c>
      <c r="U385" s="13">
        <f t="shared" si="614"/>
        <v>0</v>
      </c>
      <c r="V385" s="13">
        <f t="shared" si="614"/>
        <v>0</v>
      </c>
      <c r="W385" s="13">
        <f t="shared" si="614"/>
        <v>0</v>
      </c>
      <c r="X385" s="13">
        <f t="shared" si="614"/>
        <v>0</v>
      </c>
      <c r="Y385" s="13">
        <f t="shared" si="614"/>
        <v>0</v>
      </c>
      <c r="Z385" s="13">
        <f>SUM(Z409,Z433)</f>
        <v>0</v>
      </c>
      <c r="AA385" s="13">
        <f>SUM(AA409,AA433)</f>
        <v>0</v>
      </c>
      <c r="AB385" s="13">
        <f>SUM(AB409,AB433)</f>
        <v>0</v>
      </c>
      <c r="AC385" s="13">
        <f>SUM(AC409,AC433)</f>
        <v>0</v>
      </c>
      <c r="AD385" s="13">
        <f aca="true" t="shared" si="615" ref="AD385:AK385">SUM(AD409,AD433)</f>
        <v>0</v>
      </c>
      <c r="AE385" s="13">
        <f t="shared" si="615"/>
        <v>0</v>
      </c>
      <c r="AF385" s="13">
        <f t="shared" si="615"/>
        <v>0</v>
      </c>
      <c r="AG385" s="13">
        <f t="shared" si="615"/>
        <v>0</v>
      </c>
      <c r="AH385" s="13">
        <f t="shared" si="615"/>
        <v>0</v>
      </c>
      <c r="AI385" s="13">
        <f t="shared" si="615"/>
        <v>0</v>
      </c>
      <c r="AJ385" s="13">
        <f>SUM(AJ409,AJ433)</f>
        <v>0</v>
      </c>
      <c r="AK385" s="13">
        <f t="shared" si="615"/>
        <v>0</v>
      </c>
      <c r="AL385" s="13">
        <f>SUM(AL409,AL433)</f>
        <v>889350</v>
      </c>
    </row>
    <row r="386" spans="1:38" ht="25.5">
      <c r="A386" s="41" t="s">
        <v>68</v>
      </c>
      <c r="B386" s="42"/>
      <c r="C386" s="10" t="s">
        <v>128</v>
      </c>
      <c r="D386" s="90" t="s">
        <v>29</v>
      </c>
      <c r="E386" s="43">
        <f>SUM(E367-E371)</f>
        <v>0</v>
      </c>
      <c r="F386" s="43">
        <f>SUM(F367-F371)</f>
        <v>-1583737</v>
      </c>
      <c r="G386" s="43">
        <f>SUM(G367-G371)</f>
        <v>0</v>
      </c>
      <c r="H386" s="43">
        <f>SUM(H367-H371)</f>
        <v>0</v>
      </c>
      <c r="I386" s="43">
        <f aca="true" t="shared" si="616" ref="I386:N386">SUM(I367-I371)</f>
        <v>0</v>
      </c>
      <c r="J386" s="43">
        <f t="shared" si="616"/>
        <v>0</v>
      </c>
      <c r="K386" s="43">
        <f t="shared" si="616"/>
        <v>0</v>
      </c>
      <c r="L386" s="43">
        <f t="shared" si="616"/>
        <v>0</v>
      </c>
      <c r="M386" s="43">
        <f t="shared" si="616"/>
        <v>0</v>
      </c>
      <c r="N386" s="43">
        <f t="shared" si="616"/>
        <v>0</v>
      </c>
      <c r="O386" s="43">
        <f>SUM(O367-O371)</f>
        <v>0</v>
      </c>
      <c r="P386" s="43">
        <f>SUM(P367-P371)</f>
        <v>0</v>
      </c>
      <c r="Q386" s="43">
        <f>SUM(Q367-Q371)</f>
        <v>0</v>
      </c>
      <c r="R386" s="43">
        <f>SUM(R367-R371)</f>
        <v>0</v>
      </c>
      <c r="S386" s="43">
        <f>SUM(S367-S371)</f>
        <v>0</v>
      </c>
      <c r="T386" s="43">
        <f aca="true" t="shared" si="617" ref="T386:Y386">SUM(T367-T371)</f>
        <v>0</v>
      </c>
      <c r="U386" s="43">
        <f t="shared" si="617"/>
        <v>0</v>
      </c>
      <c r="V386" s="43">
        <f t="shared" si="617"/>
        <v>0</v>
      </c>
      <c r="W386" s="43">
        <f t="shared" si="617"/>
        <v>0</v>
      </c>
      <c r="X386" s="43">
        <f t="shared" si="617"/>
        <v>0</v>
      </c>
      <c r="Y386" s="43">
        <f t="shared" si="617"/>
        <v>0</v>
      </c>
      <c r="Z386" s="43">
        <f>SUM(Z367-Z371)</f>
        <v>0</v>
      </c>
      <c r="AA386" s="43">
        <f>SUM(AA367-AA371)</f>
        <v>0</v>
      </c>
      <c r="AB386" s="43">
        <f>SUM(AB367-AB371)</f>
        <v>0</v>
      </c>
      <c r="AC386" s="43">
        <f>SUM(AC367-AC371)</f>
        <v>0</v>
      </c>
      <c r="AD386" s="43">
        <f aca="true" t="shared" si="618" ref="AD386:AK386">SUM(AD367-AD371)</f>
        <v>0</v>
      </c>
      <c r="AE386" s="43">
        <f t="shared" si="618"/>
        <v>0</v>
      </c>
      <c r="AF386" s="43">
        <f t="shared" si="618"/>
        <v>0</v>
      </c>
      <c r="AG386" s="43">
        <f t="shared" si="618"/>
        <v>0</v>
      </c>
      <c r="AH386" s="43">
        <f t="shared" si="618"/>
        <v>0</v>
      </c>
      <c r="AI386" s="43">
        <f t="shared" si="618"/>
        <v>0</v>
      </c>
      <c r="AJ386" s="43">
        <f>SUM(AJ367-AJ371)</f>
        <v>0</v>
      </c>
      <c r="AK386" s="43">
        <f t="shared" si="618"/>
        <v>0</v>
      </c>
      <c r="AL386" s="43">
        <f>SUM(AL367-AL371)</f>
        <v>-1583737</v>
      </c>
    </row>
    <row r="387" spans="1:38" s="9" customFormat="1" ht="12.75">
      <c r="A387" s="41" t="s">
        <v>30</v>
      </c>
      <c r="B387" s="42"/>
      <c r="C387" s="41" t="s">
        <v>30</v>
      </c>
      <c r="D387" s="90" t="s">
        <v>31</v>
      </c>
      <c r="E387" s="43">
        <f aca="true" t="shared" si="619" ref="E387:AL387">SUM(E388)</f>
        <v>0</v>
      </c>
      <c r="F387" s="43">
        <f t="shared" si="619"/>
        <v>1583737</v>
      </c>
      <c r="G387" s="43">
        <f t="shared" si="619"/>
        <v>0</v>
      </c>
      <c r="H387" s="43">
        <f t="shared" si="619"/>
        <v>0</v>
      </c>
      <c r="I387" s="43">
        <f t="shared" si="619"/>
        <v>0</v>
      </c>
      <c r="J387" s="43">
        <f t="shared" si="619"/>
        <v>0</v>
      </c>
      <c r="K387" s="43">
        <f t="shared" si="619"/>
        <v>0</v>
      </c>
      <c r="L387" s="43">
        <f t="shared" si="619"/>
        <v>0</v>
      </c>
      <c r="M387" s="43">
        <f t="shared" si="619"/>
        <v>0</v>
      </c>
      <c r="N387" s="43">
        <f t="shared" si="619"/>
        <v>0</v>
      </c>
      <c r="O387" s="43">
        <f t="shared" si="619"/>
        <v>0</v>
      </c>
      <c r="P387" s="43">
        <f t="shared" si="619"/>
        <v>0</v>
      </c>
      <c r="Q387" s="43">
        <f t="shared" si="619"/>
        <v>0</v>
      </c>
      <c r="R387" s="43">
        <f t="shared" si="619"/>
        <v>0</v>
      </c>
      <c r="S387" s="43">
        <f t="shared" si="619"/>
        <v>0</v>
      </c>
      <c r="T387" s="43">
        <f t="shared" si="619"/>
        <v>0</v>
      </c>
      <c r="U387" s="43">
        <f t="shared" si="619"/>
        <v>0</v>
      </c>
      <c r="V387" s="43">
        <f t="shared" si="619"/>
        <v>0</v>
      </c>
      <c r="W387" s="43">
        <f t="shared" si="619"/>
        <v>0</v>
      </c>
      <c r="X387" s="43">
        <f t="shared" si="619"/>
        <v>0</v>
      </c>
      <c r="Y387" s="43">
        <f t="shared" si="619"/>
        <v>0</v>
      </c>
      <c r="Z387" s="43">
        <f t="shared" si="619"/>
        <v>0</v>
      </c>
      <c r="AA387" s="43">
        <f t="shared" si="619"/>
        <v>0</v>
      </c>
      <c r="AB387" s="43">
        <f t="shared" si="619"/>
        <v>0</v>
      </c>
      <c r="AC387" s="43">
        <f t="shared" si="619"/>
        <v>0</v>
      </c>
      <c r="AD387" s="43">
        <f t="shared" si="619"/>
        <v>0</v>
      </c>
      <c r="AE387" s="43">
        <f t="shared" si="619"/>
        <v>0</v>
      </c>
      <c r="AF387" s="43">
        <f t="shared" si="619"/>
        <v>0</v>
      </c>
      <c r="AG387" s="43">
        <f t="shared" si="619"/>
        <v>0</v>
      </c>
      <c r="AH387" s="43">
        <f t="shared" si="619"/>
        <v>0</v>
      </c>
      <c r="AI387" s="43">
        <f t="shared" si="619"/>
        <v>0</v>
      </c>
      <c r="AJ387" s="43">
        <f t="shared" si="619"/>
        <v>0</v>
      </c>
      <c r="AK387" s="43">
        <f t="shared" si="619"/>
        <v>0</v>
      </c>
      <c r="AL387" s="43">
        <f t="shared" si="619"/>
        <v>1583737</v>
      </c>
    </row>
    <row r="388" spans="1:38" s="9" customFormat="1" ht="12.75">
      <c r="A388" s="20" t="s">
        <v>32</v>
      </c>
      <c r="B388" s="21"/>
      <c r="C388" s="20" t="s">
        <v>32</v>
      </c>
      <c r="D388" s="87" t="s">
        <v>33</v>
      </c>
      <c r="E388" s="44">
        <f aca="true" t="shared" si="620" ref="E388:AL388">SUM(E389:E389)</f>
        <v>0</v>
      </c>
      <c r="F388" s="44">
        <f t="shared" si="620"/>
        <v>1583737</v>
      </c>
      <c r="G388" s="44">
        <f t="shared" si="620"/>
        <v>0</v>
      </c>
      <c r="H388" s="44">
        <f t="shared" si="620"/>
        <v>0</v>
      </c>
      <c r="I388" s="44">
        <f t="shared" si="620"/>
        <v>0</v>
      </c>
      <c r="J388" s="44">
        <f t="shared" si="620"/>
        <v>0</v>
      </c>
      <c r="K388" s="44">
        <f t="shared" si="620"/>
        <v>0</v>
      </c>
      <c r="L388" s="44">
        <f t="shared" si="620"/>
        <v>0</v>
      </c>
      <c r="M388" s="44">
        <f t="shared" si="620"/>
        <v>0</v>
      </c>
      <c r="N388" s="44">
        <f t="shared" si="620"/>
        <v>0</v>
      </c>
      <c r="O388" s="44">
        <f t="shared" si="620"/>
        <v>0</v>
      </c>
      <c r="P388" s="44">
        <f t="shared" si="620"/>
        <v>0</v>
      </c>
      <c r="Q388" s="44">
        <f t="shared" si="620"/>
        <v>0</v>
      </c>
      <c r="R388" s="44">
        <f t="shared" si="620"/>
        <v>0</v>
      </c>
      <c r="S388" s="44">
        <f t="shared" si="620"/>
        <v>0</v>
      </c>
      <c r="T388" s="44">
        <f t="shared" si="620"/>
        <v>0</v>
      </c>
      <c r="U388" s="44">
        <f t="shared" si="620"/>
        <v>0</v>
      </c>
      <c r="V388" s="44">
        <f t="shared" si="620"/>
        <v>0</v>
      </c>
      <c r="W388" s="44">
        <f t="shared" si="620"/>
        <v>0</v>
      </c>
      <c r="X388" s="44">
        <f t="shared" si="620"/>
        <v>0</v>
      </c>
      <c r="Y388" s="44">
        <f t="shared" si="620"/>
        <v>0</v>
      </c>
      <c r="Z388" s="44">
        <f t="shared" si="620"/>
        <v>0</v>
      </c>
      <c r="AA388" s="44">
        <f t="shared" si="620"/>
        <v>0</v>
      </c>
      <c r="AB388" s="44">
        <f t="shared" si="620"/>
        <v>0</v>
      </c>
      <c r="AC388" s="44">
        <f t="shared" si="620"/>
        <v>0</v>
      </c>
      <c r="AD388" s="44">
        <f t="shared" si="620"/>
        <v>0</v>
      </c>
      <c r="AE388" s="44">
        <f t="shared" si="620"/>
        <v>0</v>
      </c>
      <c r="AF388" s="44">
        <f t="shared" si="620"/>
        <v>0</v>
      </c>
      <c r="AG388" s="44">
        <f t="shared" si="620"/>
        <v>0</v>
      </c>
      <c r="AH388" s="44">
        <f t="shared" si="620"/>
        <v>0</v>
      </c>
      <c r="AI388" s="44">
        <f t="shared" si="620"/>
        <v>0</v>
      </c>
      <c r="AJ388" s="44">
        <f t="shared" si="620"/>
        <v>0</v>
      </c>
      <c r="AK388" s="44">
        <f t="shared" si="620"/>
        <v>0</v>
      </c>
      <c r="AL388" s="44">
        <f t="shared" si="620"/>
        <v>1583737</v>
      </c>
    </row>
    <row r="389" spans="1:38" s="9" customFormat="1" ht="25.5">
      <c r="A389" s="20" t="s">
        <v>34</v>
      </c>
      <c r="B389" s="21"/>
      <c r="C389" s="45" t="s">
        <v>34</v>
      </c>
      <c r="D389" s="78" t="s">
        <v>35</v>
      </c>
      <c r="E389" s="13">
        <f>SUM(E413,E437,E454)</f>
        <v>0</v>
      </c>
      <c r="F389" s="13">
        <f>SUM(F413,F437,F454)</f>
        <v>1583737</v>
      </c>
      <c r="G389" s="13">
        <f>SUM(G413,G437,G454)</f>
        <v>0</v>
      </c>
      <c r="H389" s="13">
        <f>SUM(H413,H437,H454)</f>
        <v>0</v>
      </c>
      <c r="I389" s="13">
        <f aca="true" t="shared" si="621" ref="I389:N389">SUM(I413,I437,I454)</f>
        <v>0</v>
      </c>
      <c r="J389" s="13">
        <f t="shared" si="621"/>
        <v>0</v>
      </c>
      <c r="K389" s="13">
        <f t="shared" si="621"/>
        <v>0</v>
      </c>
      <c r="L389" s="13">
        <f t="shared" si="621"/>
        <v>0</v>
      </c>
      <c r="M389" s="13">
        <f t="shared" si="621"/>
        <v>0</v>
      </c>
      <c r="N389" s="13">
        <f t="shared" si="621"/>
        <v>0</v>
      </c>
      <c r="O389" s="13">
        <f>SUM(O413,O437,O454)</f>
        <v>0</v>
      </c>
      <c r="P389" s="13">
        <f>SUM(P413,P437,P454)</f>
        <v>0</v>
      </c>
      <c r="Q389" s="13">
        <f>SUM(Q413,Q437,Q454)</f>
        <v>0</v>
      </c>
      <c r="R389" s="13">
        <f>SUM(R413,R437,R454)</f>
        <v>0</v>
      </c>
      <c r="S389" s="13">
        <f>SUM(S413,S437,S454)</f>
        <v>0</v>
      </c>
      <c r="T389" s="13">
        <f aca="true" t="shared" si="622" ref="T389:Y389">SUM(T413,T437,T454)</f>
        <v>0</v>
      </c>
      <c r="U389" s="13">
        <f t="shared" si="622"/>
        <v>0</v>
      </c>
      <c r="V389" s="13">
        <f t="shared" si="622"/>
        <v>0</v>
      </c>
      <c r="W389" s="13">
        <f t="shared" si="622"/>
        <v>0</v>
      </c>
      <c r="X389" s="13">
        <f t="shared" si="622"/>
        <v>0</v>
      </c>
      <c r="Y389" s="13">
        <f t="shared" si="622"/>
        <v>0</v>
      </c>
      <c r="Z389" s="13">
        <f>SUM(Z413,Z437,Z454)</f>
        <v>0</v>
      </c>
      <c r="AA389" s="13">
        <f>SUM(AA413,AA437,AA454)</f>
        <v>0</v>
      </c>
      <c r="AB389" s="13">
        <f>SUM(AB413,AB437,AB454)</f>
        <v>0</v>
      </c>
      <c r="AC389" s="13">
        <f>SUM(AC413,AC437,AC454)</f>
        <v>0</v>
      </c>
      <c r="AD389" s="13">
        <f aca="true" t="shared" si="623" ref="AD389:AK389">SUM(AD413,AD437,AD454)</f>
        <v>0</v>
      </c>
      <c r="AE389" s="13">
        <f t="shared" si="623"/>
        <v>0</v>
      </c>
      <c r="AF389" s="13">
        <f t="shared" si="623"/>
        <v>0</v>
      </c>
      <c r="AG389" s="13">
        <f t="shared" si="623"/>
        <v>0</v>
      </c>
      <c r="AH389" s="13">
        <f t="shared" si="623"/>
        <v>0</v>
      </c>
      <c r="AI389" s="13">
        <f t="shared" si="623"/>
        <v>0</v>
      </c>
      <c r="AJ389" s="13">
        <f>SUM(AJ413,AJ437,AJ454)</f>
        <v>0</v>
      </c>
      <c r="AK389" s="13">
        <f t="shared" si="623"/>
        <v>0</v>
      </c>
      <c r="AL389" s="13">
        <f>SUM(AL413,AL437,AL454)</f>
        <v>1583737</v>
      </c>
    </row>
    <row r="390" spans="1:38" ht="13.5" customHeight="1">
      <c r="A390" s="46"/>
      <c r="B390" s="46"/>
      <c r="C390" s="47"/>
      <c r="D390" s="48" t="s">
        <v>114</v>
      </c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</row>
    <row r="391" spans="1:38" ht="12.75">
      <c r="A391" s="33" t="s">
        <v>38</v>
      </c>
      <c r="B391" s="34"/>
      <c r="C391" s="8" t="s">
        <v>1</v>
      </c>
      <c r="D391" s="82" t="s">
        <v>2</v>
      </c>
      <c r="E391" s="35">
        <f>SUM(E392:E392,E393)</f>
        <v>6465503</v>
      </c>
      <c r="F391" s="35">
        <f>SUM(F392:F392,F393)</f>
        <v>0</v>
      </c>
      <c r="G391" s="35">
        <f>SUM(G392:G392,G393)</f>
        <v>0</v>
      </c>
      <c r="H391" s="35">
        <f>SUM(H392:H392,H393)</f>
        <v>0</v>
      </c>
      <c r="I391" s="35">
        <f>SUM(I392:I392,I393)</f>
        <v>0</v>
      </c>
      <c r="J391" s="35">
        <f aca="true" t="shared" si="624" ref="J391:Q391">SUM(J392:J392,J393)</f>
        <v>0</v>
      </c>
      <c r="K391" s="35">
        <f t="shared" si="624"/>
        <v>0</v>
      </c>
      <c r="L391" s="35">
        <f t="shared" si="624"/>
        <v>0</v>
      </c>
      <c r="M391" s="35">
        <f t="shared" si="624"/>
        <v>0</v>
      </c>
      <c r="N391" s="35">
        <f t="shared" si="624"/>
        <v>0</v>
      </c>
      <c r="O391" s="35">
        <f t="shared" si="624"/>
        <v>0</v>
      </c>
      <c r="P391" s="35">
        <f t="shared" si="624"/>
        <v>0</v>
      </c>
      <c r="Q391" s="35">
        <f t="shared" si="624"/>
        <v>989404</v>
      </c>
      <c r="R391" s="35">
        <f>SUM(R392:R392,R393)</f>
        <v>0</v>
      </c>
      <c r="S391" s="35">
        <f>SUM(S392:S392,S393)</f>
        <v>0</v>
      </c>
      <c r="T391" s="35">
        <f>SUM(T392:T392,T393)</f>
        <v>0</v>
      </c>
      <c r="U391" s="35">
        <f>SUM(U392:U392,U393)</f>
        <v>0</v>
      </c>
      <c r="V391" s="35">
        <f>SUM(V392:V392,V393)</f>
        <v>219594</v>
      </c>
      <c r="W391" s="35">
        <f aca="true" t="shared" si="625" ref="W391:AC391">SUM(W392:W392,W393)</f>
        <v>0</v>
      </c>
      <c r="X391" s="35">
        <f t="shared" si="625"/>
        <v>0</v>
      </c>
      <c r="Y391" s="35">
        <f t="shared" si="625"/>
        <v>0</v>
      </c>
      <c r="Z391" s="35">
        <f t="shared" si="625"/>
        <v>0</v>
      </c>
      <c r="AA391" s="35">
        <f t="shared" si="625"/>
        <v>0</v>
      </c>
      <c r="AB391" s="35">
        <f t="shared" si="625"/>
        <v>0</v>
      </c>
      <c r="AC391" s="35">
        <f t="shared" si="625"/>
        <v>0</v>
      </c>
      <c r="AD391" s="35">
        <f aca="true" t="shared" si="626" ref="AD391:AL391">SUM(AD392:AD392,AD393)</f>
        <v>0</v>
      </c>
      <c r="AE391" s="35">
        <f t="shared" si="626"/>
        <v>0</v>
      </c>
      <c r="AF391" s="35">
        <f t="shared" si="626"/>
        <v>0</v>
      </c>
      <c r="AG391" s="35">
        <f t="shared" si="626"/>
        <v>0</v>
      </c>
      <c r="AH391" s="35">
        <f>SUM(AH392:AH392,AH393)</f>
        <v>0</v>
      </c>
      <c r="AI391" s="35">
        <f>SUM(AI392:AI392,AI393)</f>
        <v>0</v>
      </c>
      <c r="AJ391" s="35">
        <f>SUM(AJ392:AJ392,AJ393)</f>
        <v>0</v>
      </c>
      <c r="AK391" s="35">
        <f>SUM(AK392:AK392,AK393)</f>
        <v>0</v>
      </c>
      <c r="AL391" s="35">
        <f t="shared" si="626"/>
        <v>7674501</v>
      </c>
    </row>
    <row r="392" spans="1:38" ht="12.75">
      <c r="A392" s="18" t="s">
        <v>42</v>
      </c>
      <c r="B392" s="19" t="s">
        <v>43</v>
      </c>
      <c r="C392" s="10" t="s">
        <v>3</v>
      </c>
      <c r="D392" s="83" t="s">
        <v>4</v>
      </c>
      <c r="E392" s="11">
        <v>3124023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>
        <v>219594</v>
      </c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>
        <f>SUM(E392:AK392)</f>
        <v>3343617</v>
      </c>
    </row>
    <row r="393" spans="1:38" s="9" customFormat="1" ht="12.75">
      <c r="A393" s="18" t="s">
        <v>44</v>
      </c>
      <c r="B393" s="19" t="s">
        <v>45</v>
      </c>
      <c r="C393" s="36">
        <v>21700</v>
      </c>
      <c r="D393" s="83" t="s">
        <v>0</v>
      </c>
      <c r="E393" s="11">
        <f aca="true" t="shared" si="627" ref="E393:AL393">SUM(E394:E394)</f>
        <v>3341480</v>
      </c>
      <c r="F393" s="11">
        <f t="shared" si="627"/>
        <v>0</v>
      </c>
      <c r="G393" s="11">
        <f t="shared" si="627"/>
        <v>0</v>
      </c>
      <c r="H393" s="11">
        <f t="shared" si="627"/>
        <v>0</v>
      </c>
      <c r="I393" s="11">
        <f t="shared" si="627"/>
        <v>0</v>
      </c>
      <c r="J393" s="11">
        <f t="shared" si="627"/>
        <v>0</v>
      </c>
      <c r="K393" s="11">
        <f t="shared" si="627"/>
        <v>0</v>
      </c>
      <c r="L393" s="11">
        <f t="shared" si="627"/>
        <v>0</v>
      </c>
      <c r="M393" s="11">
        <f t="shared" si="627"/>
        <v>0</v>
      </c>
      <c r="N393" s="11">
        <f t="shared" si="627"/>
        <v>0</v>
      </c>
      <c r="O393" s="11">
        <f t="shared" si="627"/>
        <v>0</v>
      </c>
      <c r="P393" s="11">
        <f t="shared" si="627"/>
        <v>0</v>
      </c>
      <c r="Q393" s="11">
        <f t="shared" si="627"/>
        <v>989404</v>
      </c>
      <c r="R393" s="11">
        <f t="shared" si="627"/>
        <v>0</v>
      </c>
      <c r="S393" s="11">
        <f t="shared" si="627"/>
        <v>0</v>
      </c>
      <c r="T393" s="11">
        <f t="shared" si="627"/>
        <v>0</v>
      </c>
      <c r="U393" s="11">
        <f t="shared" si="627"/>
        <v>0</v>
      </c>
      <c r="V393" s="11">
        <f t="shared" si="627"/>
        <v>0</v>
      </c>
      <c r="W393" s="11">
        <f t="shared" si="627"/>
        <v>0</v>
      </c>
      <c r="X393" s="11">
        <f t="shared" si="627"/>
        <v>0</v>
      </c>
      <c r="Y393" s="11">
        <f t="shared" si="627"/>
        <v>0</v>
      </c>
      <c r="Z393" s="11">
        <f t="shared" si="627"/>
        <v>0</v>
      </c>
      <c r="AA393" s="11">
        <f t="shared" si="627"/>
        <v>0</v>
      </c>
      <c r="AB393" s="11">
        <f t="shared" si="627"/>
        <v>0</v>
      </c>
      <c r="AC393" s="11">
        <f t="shared" si="627"/>
        <v>0</v>
      </c>
      <c r="AD393" s="11">
        <f t="shared" si="627"/>
        <v>0</v>
      </c>
      <c r="AE393" s="11">
        <f t="shared" si="627"/>
        <v>0</v>
      </c>
      <c r="AF393" s="11">
        <f t="shared" si="627"/>
        <v>0</v>
      </c>
      <c r="AG393" s="11">
        <f t="shared" si="627"/>
        <v>0</v>
      </c>
      <c r="AH393" s="11">
        <f t="shared" si="627"/>
        <v>0</v>
      </c>
      <c r="AI393" s="11">
        <f t="shared" si="627"/>
        <v>0</v>
      </c>
      <c r="AJ393" s="11">
        <f t="shared" si="627"/>
        <v>0</v>
      </c>
      <c r="AK393" s="11">
        <f t="shared" si="627"/>
        <v>0</v>
      </c>
      <c r="AL393" s="11">
        <f t="shared" si="627"/>
        <v>4330884</v>
      </c>
    </row>
    <row r="394" spans="1:38" s="9" customFormat="1" ht="12.75">
      <c r="A394" s="20">
        <v>21710</v>
      </c>
      <c r="B394" s="21" t="s">
        <v>45</v>
      </c>
      <c r="C394" s="37">
        <v>21710</v>
      </c>
      <c r="D394" s="87" t="s">
        <v>6</v>
      </c>
      <c r="E394" s="13">
        <v>3341480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>
        <v>989404</v>
      </c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>
        <f>SUM(E394:AK394)</f>
        <v>4330884</v>
      </c>
    </row>
    <row r="395" spans="1:38" ht="12.75">
      <c r="A395" s="33" t="s">
        <v>46</v>
      </c>
      <c r="B395" s="34"/>
      <c r="C395" s="8" t="s">
        <v>8</v>
      </c>
      <c r="D395" s="82" t="s">
        <v>9</v>
      </c>
      <c r="E395" s="35">
        <f>SUM(E396,E405)</f>
        <v>6465503</v>
      </c>
      <c r="F395" s="35">
        <f>SUM(F396,F405)</f>
        <v>1583737</v>
      </c>
      <c r="G395" s="35">
        <f>SUM(G396,G405)</f>
        <v>0</v>
      </c>
      <c r="H395" s="35">
        <f>SUM(H396,H405)</f>
        <v>0</v>
      </c>
      <c r="I395" s="35">
        <f>SUM(I396,I405)</f>
        <v>0</v>
      </c>
      <c r="J395" s="35">
        <f aca="true" t="shared" si="628" ref="J395:Q395">SUM(J396,J405)</f>
        <v>0</v>
      </c>
      <c r="K395" s="35">
        <f t="shared" si="628"/>
        <v>0</v>
      </c>
      <c r="L395" s="35">
        <f t="shared" si="628"/>
        <v>0</v>
      </c>
      <c r="M395" s="35">
        <f t="shared" si="628"/>
        <v>0</v>
      </c>
      <c r="N395" s="35">
        <f t="shared" si="628"/>
        <v>0</v>
      </c>
      <c r="O395" s="35">
        <f t="shared" si="628"/>
        <v>0</v>
      </c>
      <c r="P395" s="35">
        <f t="shared" si="628"/>
        <v>0</v>
      </c>
      <c r="Q395" s="35">
        <f t="shared" si="628"/>
        <v>989404</v>
      </c>
      <c r="R395" s="35">
        <f>SUM(R396,R405)</f>
        <v>0</v>
      </c>
      <c r="S395" s="35">
        <f>SUM(S396,S405)</f>
        <v>0</v>
      </c>
      <c r="T395" s="35">
        <f>SUM(T396,T405)</f>
        <v>0</v>
      </c>
      <c r="U395" s="35">
        <f>SUM(U396,U405)</f>
        <v>0</v>
      </c>
      <c r="V395" s="35">
        <f>SUM(V396,V405)</f>
        <v>219594</v>
      </c>
      <c r="W395" s="35">
        <f aca="true" t="shared" si="629" ref="W395:AC395">SUM(W396,W405)</f>
        <v>0</v>
      </c>
      <c r="X395" s="35">
        <f t="shared" si="629"/>
        <v>0</v>
      </c>
      <c r="Y395" s="35">
        <f t="shared" si="629"/>
        <v>0</v>
      </c>
      <c r="Z395" s="35">
        <f t="shared" si="629"/>
        <v>0</v>
      </c>
      <c r="AA395" s="35">
        <f t="shared" si="629"/>
        <v>0</v>
      </c>
      <c r="AB395" s="35">
        <f t="shared" si="629"/>
        <v>0</v>
      </c>
      <c r="AC395" s="35">
        <f t="shared" si="629"/>
        <v>0</v>
      </c>
      <c r="AD395" s="35">
        <f aca="true" t="shared" si="630" ref="AD395:AL395">SUM(AD396,AD405)</f>
        <v>0</v>
      </c>
      <c r="AE395" s="35">
        <f t="shared" si="630"/>
        <v>0</v>
      </c>
      <c r="AF395" s="35">
        <f t="shared" si="630"/>
        <v>0</v>
      </c>
      <c r="AG395" s="35">
        <f t="shared" si="630"/>
        <v>0</v>
      </c>
      <c r="AH395" s="35">
        <f>SUM(AH396,AH405)</f>
        <v>0</v>
      </c>
      <c r="AI395" s="35">
        <f>SUM(AI396,AI405)</f>
        <v>0</v>
      </c>
      <c r="AJ395" s="35">
        <f>SUM(AJ396,AJ405)</f>
        <v>0</v>
      </c>
      <c r="AK395" s="35">
        <f>SUM(AK396,AK405)</f>
        <v>0</v>
      </c>
      <c r="AL395" s="35">
        <f t="shared" si="630"/>
        <v>9258238</v>
      </c>
    </row>
    <row r="396" spans="1:38" ht="25.5">
      <c r="A396" s="18" t="s">
        <v>47</v>
      </c>
      <c r="B396" s="19" t="s">
        <v>48</v>
      </c>
      <c r="C396" s="10" t="s">
        <v>36</v>
      </c>
      <c r="D396" s="83" t="s">
        <v>10</v>
      </c>
      <c r="E396" s="11">
        <f>SUM(E397,E401,E403)</f>
        <v>5576153</v>
      </c>
      <c r="F396" s="11">
        <f>SUM(F397,F401,F403)</f>
        <v>1583737</v>
      </c>
      <c r="G396" s="11">
        <f>SUM(G397,G401,G403)</f>
        <v>0</v>
      </c>
      <c r="H396" s="11">
        <f>SUM(H397,H401,H403)</f>
        <v>0</v>
      </c>
      <c r="I396" s="11">
        <f>SUM(I397,I401,I403)</f>
        <v>0</v>
      </c>
      <c r="J396" s="11">
        <f aca="true" t="shared" si="631" ref="J396:Q396">SUM(J397,J401,J403)</f>
        <v>0</v>
      </c>
      <c r="K396" s="11">
        <f t="shared" si="631"/>
        <v>0</v>
      </c>
      <c r="L396" s="11">
        <f t="shared" si="631"/>
        <v>0</v>
      </c>
      <c r="M396" s="11">
        <f t="shared" si="631"/>
        <v>0</v>
      </c>
      <c r="N396" s="11">
        <f t="shared" si="631"/>
        <v>0</v>
      </c>
      <c r="O396" s="11">
        <f t="shared" si="631"/>
        <v>0</v>
      </c>
      <c r="P396" s="11">
        <f t="shared" si="631"/>
        <v>0</v>
      </c>
      <c r="Q396" s="11">
        <f t="shared" si="631"/>
        <v>989404</v>
      </c>
      <c r="R396" s="11">
        <f>SUM(R397,R401,R403)</f>
        <v>0</v>
      </c>
      <c r="S396" s="11">
        <f>SUM(S397,S401,S403)</f>
        <v>0</v>
      </c>
      <c r="T396" s="11">
        <f>SUM(T397,T401,T403)</f>
        <v>0</v>
      </c>
      <c r="U396" s="11">
        <f>SUM(U397,U401,U403)</f>
        <v>0</v>
      </c>
      <c r="V396" s="11">
        <f>SUM(V397,V401,V403)</f>
        <v>219594</v>
      </c>
      <c r="W396" s="11">
        <f aca="true" t="shared" si="632" ref="W396:AC396">SUM(W397,W401,W403)</f>
        <v>0</v>
      </c>
      <c r="X396" s="11">
        <f t="shared" si="632"/>
        <v>0</v>
      </c>
      <c r="Y396" s="11">
        <f t="shared" si="632"/>
        <v>0</v>
      </c>
      <c r="Z396" s="11">
        <f t="shared" si="632"/>
        <v>0</v>
      </c>
      <c r="AA396" s="11">
        <f t="shared" si="632"/>
        <v>0</v>
      </c>
      <c r="AB396" s="11">
        <f t="shared" si="632"/>
        <v>0</v>
      </c>
      <c r="AC396" s="11">
        <f t="shared" si="632"/>
        <v>0</v>
      </c>
      <c r="AD396" s="11">
        <f aca="true" t="shared" si="633" ref="AD396:AL396">SUM(AD397,AD401,AD403)</f>
        <v>0</v>
      </c>
      <c r="AE396" s="11">
        <f t="shared" si="633"/>
        <v>0</v>
      </c>
      <c r="AF396" s="11">
        <f t="shared" si="633"/>
        <v>0</v>
      </c>
      <c r="AG396" s="11">
        <f t="shared" si="633"/>
        <v>0</v>
      </c>
      <c r="AH396" s="11">
        <f>SUM(AH397,AH401,AH403)</f>
        <v>0</v>
      </c>
      <c r="AI396" s="11">
        <f>SUM(AI397,AI401,AI403)</f>
        <v>0</v>
      </c>
      <c r="AJ396" s="11">
        <f>SUM(AJ397,AJ401,AJ403)</f>
        <v>0</v>
      </c>
      <c r="AK396" s="11">
        <f>SUM(AK397,AK401,AK403)</f>
        <v>0</v>
      </c>
      <c r="AL396" s="11">
        <f t="shared" si="633"/>
        <v>8368888</v>
      </c>
    </row>
    <row r="397" spans="1:38" ht="12.75">
      <c r="A397" s="18" t="s">
        <v>49</v>
      </c>
      <c r="B397" s="19" t="s">
        <v>50</v>
      </c>
      <c r="C397" s="10" t="s">
        <v>11</v>
      </c>
      <c r="D397" s="83" t="s">
        <v>12</v>
      </c>
      <c r="E397" s="11">
        <f>SUM(E398,E400)</f>
        <v>0</v>
      </c>
      <c r="F397" s="11">
        <f>SUM(F398,F400)</f>
        <v>1583737</v>
      </c>
      <c r="G397" s="11">
        <f>SUM(G398,G400)</f>
        <v>0</v>
      </c>
      <c r="H397" s="11">
        <f>SUM(H398,H400)</f>
        <v>0</v>
      </c>
      <c r="I397" s="11">
        <f>SUM(I398,I400)</f>
        <v>0</v>
      </c>
      <c r="J397" s="11">
        <f aca="true" t="shared" si="634" ref="J397:Q397">SUM(J398,J400)</f>
        <v>0</v>
      </c>
      <c r="K397" s="11">
        <f t="shared" si="634"/>
        <v>0</v>
      </c>
      <c r="L397" s="11">
        <f t="shared" si="634"/>
        <v>0</v>
      </c>
      <c r="M397" s="11">
        <f t="shared" si="634"/>
        <v>0</v>
      </c>
      <c r="N397" s="11">
        <f t="shared" si="634"/>
        <v>0</v>
      </c>
      <c r="O397" s="11">
        <f t="shared" si="634"/>
        <v>0</v>
      </c>
      <c r="P397" s="11">
        <f t="shared" si="634"/>
        <v>0</v>
      </c>
      <c r="Q397" s="11">
        <f t="shared" si="634"/>
        <v>989404</v>
      </c>
      <c r="R397" s="11">
        <f>SUM(R398,R400)</f>
        <v>0</v>
      </c>
      <c r="S397" s="11">
        <f>SUM(S398,S400)</f>
        <v>0</v>
      </c>
      <c r="T397" s="11">
        <f>SUM(T398,T400)</f>
        <v>0</v>
      </c>
      <c r="U397" s="11">
        <f>SUM(U398,U400)</f>
        <v>0</v>
      </c>
      <c r="V397" s="11">
        <f>SUM(V398,V400)</f>
        <v>0</v>
      </c>
      <c r="W397" s="11">
        <f aca="true" t="shared" si="635" ref="W397:AC397">SUM(W398,W400)</f>
        <v>0</v>
      </c>
      <c r="X397" s="11">
        <f t="shared" si="635"/>
        <v>0</v>
      </c>
      <c r="Y397" s="11">
        <f t="shared" si="635"/>
        <v>0</v>
      </c>
      <c r="Z397" s="11">
        <f t="shared" si="635"/>
        <v>0</v>
      </c>
      <c r="AA397" s="11">
        <f t="shared" si="635"/>
        <v>0</v>
      </c>
      <c r="AB397" s="11">
        <f t="shared" si="635"/>
        <v>0</v>
      </c>
      <c r="AC397" s="11">
        <f t="shared" si="635"/>
        <v>0</v>
      </c>
      <c r="AD397" s="11">
        <f aca="true" t="shared" si="636" ref="AD397:AL397">SUM(AD398,AD400)</f>
        <v>0</v>
      </c>
      <c r="AE397" s="11">
        <f t="shared" si="636"/>
        <v>0</v>
      </c>
      <c r="AF397" s="11">
        <f t="shared" si="636"/>
        <v>0</v>
      </c>
      <c r="AG397" s="11">
        <f t="shared" si="636"/>
        <v>0</v>
      </c>
      <c r="AH397" s="11">
        <f>SUM(AH398,AH400)</f>
        <v>0</v>
      </c>
      <c r="AI397" s="11">
        <f>SUM(AI398,AI400)</f>
        <v>0</v>
      </c>
      <c r="AJ397" s="11">
        <f>SUM(AJ398,AJ400)</f>
        <v>0</v>
      </c>
      <c r="AK397" s="11">
        <f>SUM(AK398,AK400)</f>
        <v>0</v>
      </c>
      <c r="AL397" s="11">
        <f t="shared" si="636"/>
        <v>2573141</v>
      </c>
    </row>
    <row r="398" spans="1:38" ht="12.75">
      <c r="A398" s="38">
        <v>1000</v>
      </c>
      <c r="B398" s="21" t="s">
        <v>50</v>
      </c>
      <c r="C398" s="15">
        <v>1000</v>
      </c>
      <c r="D398" s="87" t="s">
        <v>13</v>
      </c>
      <c r="E398" s="13"/>
      <c r="F398" s="13">
        <v>55000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>
        <f>SUM(E398:AK398)</f>
        <v>55000</v>
      </c>
    </row>
    <row r="399" spans="1:38" s="9" customFormat="1" ht="12.75">
      <c r="A399" s="21">
        <v>1100</v>
      </c>
      <c r="B399" s="21" t="s">
        <v>50</v>
      </c>
      <c r="C399" s="27">
        <v>1100</v>
      </c>
      <c r="D399" s="87" t="s">
        <v>14</v>
      </c>
      <c r="E399" s="13"/>
      <c r="F399" s="13">
        <v>44000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>
        <f>SUM(E399:AK399)</f>
        <v>44000</v>
      </c>
    </row>
    <row r="400" spans="1:38" s="9" customFormat="1" ht="12.75">
      <c r="A400" s="38">
        <v>2000</v>
      </c>
      <c r="B400" s="21" t="s">
        <v>50</v>
      </c>
      <c r="C400" s="15">
        <v>2000</v>
      </c>
      <c r="D400" s="87" t="s">
        <v>15</v>
      </c>
      <c r="E400" s="13"/>
      <c r="F400" s="13">
        <v>1528737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>
        <v>989404</v>
      </c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>
        <f>SUM(E400:AK400)</f>
        <v>2518141</v>
      </c>
    </row>
    <row r="401" spans="1:38" ht="12.75">
      <c r="A401" s="28" t="s">
        <v>51</v>
      </c>
      <c r="B401" s="19" t="s">
        <v>52</v>
      </c>
      <c r="C401" s="14" t="s">
        <v>16</v>
      </c>
      <c r="D401" s="83" t="s">
        <v>17</v>
      </c>
      <c r="E401" s="11">
        <f aca="true" t="shared" si="637" ref="E401:AL401">SUM(E402)</f>
        <v>5576153</v>
      </c>
      <c r="F401" s="11">
        <f t="shared" si="637"/>
        <v>0</v>
      </c>
      <c r="G401" s="11">
        <f t="shared" si="637"/>
        <v>0</v>
      </c>
      <c r="H401" s="11">
        <f t="shared" si="637"/>
        <v>0</v>
      </c>
      <c r="I401" s="11">
        <f t="shared" si="637"/>
        <v>0</v>
      </c>
      <c r="J401" s="11">
        <f t="shared" si="637"/>
        <v>0</v>
      </c>
      <c r="K401" s="11">
        <f t="shared" si="637"/>
        <v>0</v>
      </c>
      <c r="L401" s="11">
        <f t="shared" si="637"/>
        <v>0</v>
      </c>
      <c r="M401" s="11">
        <f t="shared" si="637"/>
        <v>0</v>
      </c>
      <c r="N401" s="11">
        <f t="shared" si="637"/>
        <v>0</v>
      </c>
      <c r="O401" s="11">
        <f t="shared" si="637"/>
        <v>0</v>
      </c>
      <c r="P401" s="11">
        <f t="shared" si="637"/>
        <v>0</v>
      </c>
      <c r="Q401" s="11">
        <f t="shared" si="637"/>
        <v>0</v>
      </c>
      <c r="R401" s="11">
        <f t="shared" si="637"/>
        <v>0</v>
      </c>
      <c r="S401" s="11">
        <f t="shared" si="637"/>
        <v>0</v>
      </c>
      <c r="T401" s="11">
        <f t="shared" si="637"/>
        <v>0</v>
      </c>
      <c r="U401" s="11">
        <f t="shared" si="637"/>
        <v>0</v>
      </c>
      <c r="V401" s="11">
        <f t="shared" si="637"/>
        <v>219594</v>
      </c>
      <c r="W401" s="11">
        <f t="shared" si="637"/>
        <v>0</v>
      </c>
      <c r="X401" s="11">
        <f t="shared" si="637"/>
        <v>0</v>
      </c>
      <c r="Y401" s="11">
        <f t="shared" si="637"/>
        <v>0</v>
      </c>
      <c r="Z401" s="11">
        <f t="shared" si="637"/>
        <v>0</v>
      </c>
      <c r="AA401" s="11">
        <f t="shared" si="637"/>
        <v>0</v>
      </c>
      <c r="AB401" s="11">
        <f t="shared" si="637"/>
        <v>0</v>
      </c>
      <c r="AC401" s="11">
        <f t="shared" si="637"/>
        <v>0</v>
      </c>
      <c r="AD401" s="11">
        <f t="shared" si="637"/>
        <v>0</v>
      </c>
      <c r="AE401" s="11">
        <f t="shared" si="637"/>
        <v>0</v>
      </c>
      <c r="AF401" s="11">
        <f t="shared" si="637"/>
        <v>0</v>
      </c>
      <c r="AG401" s="11">
        <f t="shared" si="637"/>
        <v>0</v>
      </c>
      <c r="AH401" s="11">
        <f t="shared" si="637"/>
        <v>0</v>
      </c>
      <c r="AI401" s="11">
        <f t="shared" si="637"/>
        <v>0</v>
      </c>
      <c r="AJ401" s="11">
        <f t="shared" si="637"/>
        <v>0</v>
      </c>
      <c r="AK401" s="11">
        <f t="shared" si="637"/>
        <v>0</v>
      </c>
      <c r="AL401" s="11">
        <f t="shared" si="637"/>
        <v>5795747</v>
      </c>
    </row>
    <row r="402" spans="1:38" s="9" customFormat="1" ht="12.75">
      <c r="A402" s="38">
        <v>3000</v>
      </c>
      <c r="B402" s="21" t="s">
        <v>52</v>
      </c>
      <c r="C402" s="15">
        <v>3000</v>
      </c>
      <c r="D402" s="87" t="s">
        <v>18</v>
      </c>
      <c r="E402" s="13">
        <v>5576153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>
        <v>219594</v>
      </c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>
        <f>SUM(E402:AK402)</f>
        <v>5795747</v>
      </c>
    </row>
    <row r="403" spans="1:38" s="9" customFormat="1" ht="12.75">
      <c r="A403" s="28" t="s">
        <v>53</v>
      </c>
      <c r="B403" s="19" t="s">
        <v>54</v>
      </c>
      <c r="C403" s="14" t="s">
        <v>19</v>
      </c>
      <c r="D403" s="83" t="s">
        <v>20</v>
      </c>
      <c r="E403" s="11">
        <f aca="true" t="shared" si="638" ref="E403:AL403">SUM(E404)</f>
        <v>0</v>
      </c>
      <c r="F403" s="11">
        <f t="shared" si="638"/>
        <v>0</v>
      </c>
      <c r="G403" s="11">
        <f t="shared" si="638"/>
        <v>0</v>
      </c>
      <c r="H403" s="11">
        <f t="shared" si="638"/>
        <v>0</v>
      </c>
      <c r="I403" s="11">
        <f t="shared" si="638"/>
        <v>0</v>
      </c>
      <c r="J403" s="11">
        <f t="shared" si="638"/>
        <v>0</v>
      </c>
      <c r="K403" s="11">
        <f t="shared" si="638"/>
        <v>0</v>
      </c>
      <c r="L403" s="11">
        <f t="shared" si="638"/>
        <v>0</v>
      </c>
      <c r="M403" s="11">
        <f t="shared" si="638"/>
        <v>0</v>
      </c>
      <c r="N403" s="11">
        <f t="shared" si="638"/>
        <v>0</v>
      </c>
      <c r="O403" s="11">
        <f t="shared" si="638"/>
        <v>0</v>
      </c>
      <c r="P403" s="11">
        <f t="shared" si="638"/>
        <v>0</v>
      </c>
      <c r="Q403" s="11">
        <f t="shared" si="638"/>
        <v>0</v>
      </c>
      <c r="R403" s="11">
        <f t="shared" si="638"/>
        <v>0</v>
      </c>
      <c r="S403" s="11">
        <f t="shared" si="638"/>
        <v>0</v>
      </c>
      <c r="T403" s="11">
        <f t="shared" si="638"/>
        <v>0</v>
      </c>
      <c r="U403" s="11">
        <f t="shared" si="638"/>
        <v>0</v>
      </c>
      <c r="V403" s="11">
        <f t="shared" si="638"/>
        <v>0</v>
      </c>
      <c r="W403" s="11">
        <f t="shared" si="638"/>
        <v>0</v>
      </c>
      <c r="X403" s="11">
        <f t="shared" si="638"/>
        <v>0</v>
      </c>
      <c r="Y403" s="11">
        <f t="shared" si="638"/>
        <v>0</v>
      </c>
      <c r="Z403" s="11">
        <f t="shared" si="638"/>
        <v>0</v>
      </c>
      <c r="AA403" s="11">
        <f t="shared" si="638"/>
        <v>0</v>
      </c>
      <c r="AB403" s="11">
        <f t="shared" si="638"/>
        <v>0</v>
      </c>
      <c r="AC403" s="11">
        <f t="shared" si="638"/>
        <v>0</v>
      </c>
      <c r="AD403" s="11">
        <f t="shared" si="638"/>
        <v>0</v>
      </c>
      <c r="AE403" s="11">
        <f t="shared" si="638"/>
        <v>0</v>
      </c>
      <c r="AF403" s="11">
        <f t="shared" si="638"/>
        <v>0</v>
      </c>
      <c r="AG403" s="11">
        <f t="shared" si="638"/>
        <v>0</v>
      </c>
      <c r="AH403" s="11">
        <f t="shared" si="638"/>
        <v>0</v>
      </c>
      <c r="AI403" s="11">
        <f t="shared" si="638"/>
        <v>0</v>
      </c>
      <c r="AJ403" s="11">
        <f t="shared" si="638"/>
        <v>0</v>
      </c>
      <c r="AK403" s="11">
        <f t="shared" si="638"/>
        <v>0</v>
      </c>
      <c r="AL403" s="11">
        <f t="shared" si="638"/>
        <v>0</v>
      </c>
    </row>
    <row r="404" spans="1:38" s="9" customFormat="1" ht="12.75">
      <c r="A404" s="38">
        <v>7600</v>
      </c>
      <c r="B404" s="21" t="s">
        <v>54</v>
      </c>
      <c r="C404" s="15">
        <v>7600</v>
      </c>
      <c r="D404" s="88" t="s">
        <v>80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>
        <f>SUM(E404:AK404)</f>
        <v>0</v>
      </c>
    </row>
    <row r="405" spans="1:38" ht="12.75">
      <c r="A405" s="28" t="s">
        <v>61</v>
      </c>
      <c r="B405" s="19" t="s">
        <v>62</v>
      </c>
      <c r="C405" s="14" t="s">
        <v>24</v>
      </c>
      <c r="D405" s="83" t="s">
        <v>25</v>
      </c>
      <c r="E405" s="11">
        <f>SUM(E406,E407)</f>
        <v>889350</v>
      </c>
      <c r="F405" s="11">
        <f>SUM(F406,F407)</f>
        <v>0</v>
      </c>
      <c r="G405" s="11">
        <f>SUM(G406,G407)</f>
        <v>0</v>
      </c>
      <c r="H405" s="11">
        <f>SUM(H406,H407)</f>
        <v>0</v>
      </c>
      <c r="I405" s="11">
        <f>SUM(I406,I407)</f>
        <v>0</v>
      </c>
      <c r="J405" s="11">
        <f aca="true" t="shared" si="639" ref="J405:Q405">SUM(J406,J407)</f>
        <v>0</v>
      </c>
      <c r="K405" s="11">
        <f t="shared" si="639"/>
        <v>0</v>
      </c>
      <c r="L405" s="11">
        <f t="shared" si="639"/>
        <v>0</v>
      </c>
      <c r="M405" s="11">
        <f t="shared" si="639"/>
        <v>0</v>
      </c>
      <c r="N405" s="11">
        <f t="shared" si="639"/>
        <v>0</v>
      </c>
      <c r="O405" s="11">
        <f t="shared" si="639"/>
        <v>0</v>
      </c>
      <c r="P405" s="11">
        <f t="shared" si="639"/>
        <v>0</v>
      </c>
      <c r="Q405" s="11">
        <f t="shared" si="639"/>
        <v>0</v>
      </c>
      <c r="R405" s="11">
        <f>SUM(R406,R407)</f>
        <v>0</v>
      </c>
      <c r="S405" s="11">
        <f>SUM(S406,S407)</f>
        <v>0</v>
      </c>
      <c r="T405" s="11">
        <f>SUM(T406,T407)</f>
        <v>0</v>
      </c>
      <c r="U405" s="11">
        <f>SUM(U406,U407)</f>
        <v>0</v>
      </c>
      <c r="V405" s="11">
        <f>SUM(V406,V407)</f>
        <v>0</v>
      </c>
      <c r="W405" s="11">
        <f aca="true" t="shared" si="640" ref="W405:AC405">SUM(W406,W407)</f>
        <v>0</v>
      </c>
      <c r="X405" s="11">
        <f t="shared" si="640"/>
        <v>0</v>
      </c>
      <c r="Y405" s="11">
        <f t="shared" si="640"/>
        <v>0</v>
      </c>
      <c r="Z405" s="11">
        <f t="shared" si="640"/>
        <v>0</v>
      </c>
      <c r="AA405" s="11">
        <f t="shared" si="640"/>
        <v>0</v>
      </c>
      <c r="AB405" s="11">
        <f t="shared" si="640"/>
        <v>0</v>
      </c>
      <c r="AC405" s="11">
        <f t="shared" si="640"/>
        <v>0</v>
      </c>
      <c r="AD405" s="11">
        <f aca="true" t="shared" si="641" ref="AD405:AL405">SUM(AD406,AD407)</f>
        <v>0</v>
      </c>
      <c r="AE405" s="11">
        <f t="shared" si="641"/>
        <v>0</v>
      </c>
      <c r="AF405" s="11">
        <f t="shared" si="641"/>
        <v>0</v>
      </c>
      <c r="AG405" s="11">
        <f t="shared" si="641"/>
        <v>0</v>
      </c>
      <c r="AH405" s="11">
        <f>SUM(AH406,AH407)</f>
        <v>0</v>
      </c>
      <c r="AI405" s="11">
        <f>SUM(AI406,AI407)</f>
        <v>0</v>
      </c>
      <c r="AJ405" s="11">
        <f>SUM(AJ406,AJ407)</f>
        <v>0</v>
      </c>
      <c r="AK405" s="11">
        <f>SUM(AK406,AK407)</f>
        <v>0</v>
      </c>
      <c r="AL405" s="11">
        <f t="shared" si="641"/>
        <v>889350</v>
      </c>
    </row>
    <row r="406" spans="1:38" ht="12.75">
      <c r="A406" s="28" t="s">
        <v>63</v>
      </c>
      <c r="B406" s="19" t="s">
        <v>64</v>
      </c>
      <c r="C406" s="14">
        <v>5000</v>
      </c>
      <c r="D406" s="83" t="s">
        <v>26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>
        <f>SUM(E406:AK406)</f>
        <v>0</v>
      </c>
    </row>
    <row r="407" spans="1:38" ht="12.75">
      <c r="A407" s="28" t="s">
        <v>65</v>
      </c>
      <c r="B407" s="19" t="s">
        <v>66</v>
      </c>
      <c r="C407" s="14">
        <v>9000</v>
      </c>
      <c r="D407" s="83" t="s">
        <v>88</v>
      </c>
      <c r="E407" s="11">
        <f aca="true" t="shared" si="642" ref="E407:AL408">SUM(E408)</f>
        <v>889350</v>
      </c>
      <c r="F407" s="11">
        <f t="shared" si="642"/>
        <v>0</v>
      </c>
      <c r="G407" s="11">
        <f t="shared" si="642"/>
        <v>0</v>
      </c>
      <c r="H407" s="11">
        <f t="shared" si="642"/>
        <v>0</v>
      </c>
      <c r="I407" s="11">
        <f t="shared" si="642"/>
        <v>0</v>
      </c>
      <c r="J407" s="11">
        <f t="shared" si="642"/>
        <v>0</v>
      </c>
      <c r="K407" s="11">
        <f t="shared" si="642"/>
        <v>0</v>
      </c>
      <c r="L407" s="11">
        <f t="shared" si="642"/>
        <v>0</v>
      </c>
      <c r="M407" s="11">
        <f t="shared" si="642"/>
        <v>0</v>
      </c>
      <c r="N407" s="11">
        <f t="shared" si="642"/>
        <v>0</v>
      </c>
      <c r="O407" s="11">
        <f t="shared" si="642"/>
        <v>0</v>
      </c>
      <c r="P407" s="11">
        <f t="shared" si="642"/>
        <v>0</v>
      </c>
      <c r="Q407" s="11">
        <f t="shared" si="642"/>
        <v>0</v>
      </c>
      <c r="R407" s="11">
        <f t="shared" si="642"/>
        <v>0</v>
      </c>
      <c r="S407" s="11">
        <f t="shared" si="642"/>
        <v>0</v>
      </c>
      <c r="T407" s="11">
        <f t="shared" si="642"/>
        <v>0</v>
      </c>
      <c r="U407" s="11">
        <f t="shared" si="642"/>
        <v>0</v>
      </c>
      <c r="V407" s="11">
        <f t="shared" si="642"/>
        <v>0</v>
      </c>
      <c r="W407" s="11">
        <f t="shared" si="642"/>
        <v>0</v>
      </c>
      <c r="X407" s="11">
        <f t="shared" si="642"/>
        <v>0</v>
      </c>
      <c r="Y407" s="11">
        <f t="shared" si="642"/>
        <v>0</v>
      </c>
      <c r="Z407" s="11">
        <f t="shared" si="642"/>
        <v>0</v>
      </c>
      <c r="AA407" s="11">
        <f t="shared" si="642"/>
        <v>0</v>
      </c>
      <c r="AB407" s="11">
        <f t="shared" si="642"/>
        <v>0</v>
      </c>
      <c r="AC407" s="11">
        <f t="shared" si="642"/>
        <v>0</v>
      </c>
      <c r="AD407" s="11">
        <f t="shared" si="642"/>
        <v>0</v>
      </c>
      <c r="AE407" s="11">
        <f t="shared" si="642"/>
        <v>0</v>
      </c>
      <c r="AF407" s="11">
        <f t="shared" si="642"/>
        <v>0</v>
      </c>
      <c r="AG407" s="11">
        <f t="shared" si="642"/>
        <v>0</v>
      </c>
      <c r="AH407" s="11">
        <f t="shared" si="642"/>
        <v>0</v>
      </c>
      <c r="AI407" s="11">
        <f t="shared" si="642"/>
        <v>0</v>
      </c>
      <c r="AJ407" s="11">
        <f t="shared" si="642"/>
        <v>0</v>
      </c>
      <c r="AK407" s="11">
        <f t="shared" si="642"/>
        <v>0</v>
      </c>
      <c r="AL407" s="11">
        <f t="shared" si="642"/>
        <v>889350</v>
      </c>
    </row>
    <row r="408" spans="1:38" s="9" customFormat="1" ht="12.75">
      <c r="A408" s="29">
        <v>9500</v>
      </c>
      <c r="B408" s="21" t="s">
        <v>66</v>
      </c>
      <c r="C408" s="29">
        <v>9500</v>
      </c>
      <c r="D408" s="88" t="s">
        <v>28</v>
      </c>
      <c r="E408" s="13">
        <f t="shared" si="642"/>
        <v>889350</v>
      </c>
      <c r="F408" s="13">
        <f t="shared" si="642"/>
        <v>0</v>
      </c>
      <c r="G408" s="13">
        <f t="shared" si="642"/>
        <v>0</v>
      </c>
      <c r="H408" s="13">
        <f t="shared" si="642"/>
        <v>0</v>
      </c>
      <c r="I408" s="13">
        <f t="shared" si="642"/>
        <v>0</v>
      </c>
      <c r="J408" s="13">
        <f t="shared" si="642"/>
        <v>0</v>
      </c>
      <c r="K408" s="13">
        <f t="shared" si="642"/>
        <v>0</v>
      </c>
      <c r="L408" s="13">
        <f t="shared" si="642"/>
        <v>0</v>
      </c>
      <c r="M408" s="13">
        <f t="shared" si="642"/>
        <v>0</v>
      </c>
      <c r="N408" s="13">
        <f t="shared" si="642"/>
        <v>0</v>
      </c>
      <c r="O408" s="13">
        <f t="shared" si="642"/>
        <v>0</v>
      </c>
      <c r="P408" s="13">
        <f t="shared" si="642"/>
        <v>0</v>
      </c>
      <c r="Q408" s="13">
        <f t="shared" si="642"/>
        <v>0</v>
      </c>
      <c r="R408" s="13">
        <f t="shared" si="642"/>
        <v>0</v>
      </c>
      <c r="S408" s="13">
        <f t="shared" si="642"/>
        <v>0</v>
      </c>
      <c r="T408" s="13">
        <f t="shared" si="642"/>
        <v>0</v>
      </c>
      <c r="U408" s="13">
        <f t="shared" si="642"/>
        <v>0</v>
      </c>
      <c r="V408" s="13">
        <f t="shared" si="642"/>
        <v>0</v>
      </c>
      <c r="W408" s="13">
        <f t="shared" si="642"/>
        <v>0</v>
      </c>
      <c r="X408" s="13">
        <f t="shared" si="642"/>
        <v>0</v>
      </c>
      <c r="Y408" s="13">
        <f t="shared" si="642"/>
        <v>0</v>
      </c>
      <c r="Z408" s="13">
        <f t="shared" si="642"/>
        <v>0</v>
      </c>
      <c r="AA408" s="13">
        <f t="shared" si="642"/>
        <v>0</v>
      </c>
      <c r="AB408" s="13">
        <f t="shared" si="642"/>
        <v>0</v>
      </c>
      <c r="AC408" s="13">
        <f t="shared" si="642"/>
        <v>0</v>
      </c>
      <c r="AD408" s="13">
        <f t="shared" si="642"/>
        <v>0</v>
      </c>
      <c r="AE408" s="13">
        <f t="shared" si="642"/>
        <v>0</v>
      </c>
      <c r="AF408" s="13">
        <f t="shared" si="642"/>
        <v>0</v>
      </c>
      <c r="AG408" s="13">
        <f t="shared" si="642"/>
        <v>0</v>
      </c>
      <c r="AH408" s="13">
        <f t="shared" si="642"/>
        <v>0</v>
      </c>
      <c r="AI408" s="13">
        <f t="shared" si="642"/>
        <v>0</v>
      </c>
      <c r="AJ408" s="13">
        <f t="shared" si="642"/>
        <v>0</v>
      </c>
      <c r="AK408" s="13">
        <f t="shared" si="642"/>
        <v>0</v>
      </c>
      <c r="AL408" s="13">
        <f t="shared" si="642"/>
        <v>889350</v>
      </c>
    </row>
    <row r="409" spans="1:38" ht="25.5">
      <c r="A409" s="40">
        <v>9580</v>
      </c>
      <c r="B409" s="21" t="s">
        <v>66</v>
      </c>
      <c r="C409" s="40">
        <v>9580</v>
      </c>
      <c r="D409" s="88" t="s">
        <v>81</v>
      </c>
      <c r="E409" s="13">
        <v>889350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>
        <f>SUM(E409:AK409)</f>
        <v>889350</v>
      </c>
    </row>
    <row r="410" spans="1:38" ht="25.5">
      <c r="A410" s="41" t="s">
        <v>68</v>
      </c>
      <c r="B410" s="42"/>
      <c r="C410" s="10" t="s">
        <v>128</v>
      </c>
      <c r="D410" s="90" t="s">
        <v>29</v>
      </c>
      <c r="E410" s="43">
        <f>+SUM(E391-E395)</f>
        <v>0</v>
      </c>
      <c r="F410" s="43">
        <f>+SUM(F391-F395)</f>
        <v>-1583737</v>
      </c>
      <c r="G410" s="43">
        <f>+SUM(G391-G395)</f>
        <v>0</v>
      </c>
      <c r="H410" s="43">
        <f>+SUM(H391-H395)</f>
        <v>0</v>
      </c>
      <c r="I410" s="43">
        <f aca="true" t="shared" si="643" ref="I410:N410">+SUM(I391-I395)</f>
        <v>0</v>
      </c>
      <c r="J410" s="43">
        <f t="shared" si="643"/>
        <v>0</v>
      </c>
      <c r="K410" s="43">
        <f t="shared" si="643"/>
        <v>0</v>
      </c>
      <c r="L410" s="43">
        <f t="shared" si="643"/>
        <v>0</v>
      </c>
      <c r="M410" s="43">
        <f t="shared" si="643"/>
        <v>0</v>
      </c>
      <c r="N410" s="43">
        <f t="shared" si="643"/>
        <v>0</v>
      </c>
      <c r="O410" s="43">
        <f>+SUM(O391-O395)</f>
        <v>0</v>
      </c>
      <c r="P410" s="43">
        <f>+SUM(P391-P395)</f>
        <v>0</v>
      </c>
      <c r="Q410" s="43">
        <f>+SUM(Q391-Q395)</f>
        <v>0</v>
      </c>
      <c r="R410" s="43">
        <f>+SUM(R391-R395)</f>
        <v>0</v>
      </c>
      <c r="S410" s="43">
        <f>+SUM(S391-S395)</f>
        <v>0</v>
      </c>
      <c r="T410" s="43">
        <f aca="true" t="shared" si="644" ref="T410:Y410">+SUM(T391-T395)</f>
        <v>0</v>
      </c>
      <c r="U410" s="43">
        <f t="shared" si="644"/>
        <v>0</v>
      </c>
      <c r="V410" s="43">
        <f t="shared" si="644"/>
        <v>0</v>
      </c>
      <c r="W410" s="43">
        <f t="shared" si="644"/>
        <v>0</v>
      </c>
      <c r="X410" s="43">
        <f t="shared" si="644"/>
        <v>0</v>
      </c>
      <c r="Y410" s="43">
        <f t="shared" si="644"/>
        <v>0</v>
      </c>
      <c r="Z410" s="43">
        <f>+SUM(Z391-Z395)</f>
        <v>0</v>
      </c>
      <c r="AA410" s="43">
        <f>+SUM(AA391-AA395)</f>
        <v>0</v>
      </c>
      <c r="AB410" s="43">
        <f>+SUM(AB391-AB395)</f>
        <v>0</v>
      </c>
      <c r="AC410" s="43">
        <f>+SUM(AC391-AC395)</f>
        <v>0</v>
      </c>
      <c r="AD410" s="43">
        <f aca="true" t="shared" si="645" ref="AD410:AK410">+SUM(AD391-AD395)</f>
        <v>0</v>
      </c>
      <c r="AE410" s="43">
        <f t="shared" si="645"/>
        <v>0</v>
      </c>
      <c r="AF410" s="43">
        <f t="shared" si="645"/>
        <v>0</v>
      </c>
      <c r="AG410" s="43">
        <f t="shared" si="645"/>
        <v>0</v>
      </c>
      <c r="AH410" s="43">
        <f t="shared" si="645"/>
        <v>0</v>
      </c>
      <c r="AI410" s="43">
        <f t="shared" si="645"/>
        <v>0</v>
      </c>
      <c r="AJ410" s="43">
        <f>+SUM(AJ391-AJ395)</f>
        <v>0</v>
      </c>
      <c r="AK410" s="43">
        <f t="shared" si="645"/>
        <v>0</v>
      </c>
      <c r="AL410" s="43">
        <f>+SUM(AL391-AL395)</f>
        <v>-1583737</v>
      </c>
    </row>
    <row r="411" spans="1:38" ht="12.75">
      <c r="A411" s="41" t="s">
        <v>30</v>
      </c>
      <c r="B411" s="42"/>
      <c r="C411" s="41" t="s">
        <v>30</v>
      </c>
      <c r="D411" s="90" t="s">
        <v>31</v>
      </c>
      <c r="E411" s="43">
        <f aca="true" t="shared" si="646" ref="E411:AL411">SUM(E412)</f>
        <v>0</v>
      </c>
      <c r="F411" s="43">
        <f t="shared" si="646"/>
        <v>1583737</v>
      </c>
      <c r="G411" s="43">
        <f t="shared" si="646"/>
        <v>0</v>
      </c>
      <c r="H411" s="43">
        <f t="shared" si="646"/>
        <v>0</v>
      </c>
      <c r="I411" s="43">
        <f t="shared" si="646"/>
        <v>0</v>
      </c>
      <c r="J411" s="43">
        <f t="shared" si="646"/>
        <v>0</v>
      </c>
      <c r="K411" s="43">
        <f t="shared" si="646"/>
        <v>0</v>
      </c>
      <c r="L411" s="43">
        <f t="shared" si="646"/>
        <v>0</v>
      </c>
      <c r="M411" s="43">
        <f t="shared" si="646"/>
        <v>0</v>
      </c>
      <c r="N411" s="43">
        <f t="shared" si="646"/>
        <v>0</v>
      </c>
      <c r="O411" s="43">
        <f t="shared" si="646"/>
        <v>0</v>
      </c>
      <c r="P411" s="43">
        <f t="shared" si="646"/>
        <v>0</v>
      </c>
      <c r="Q411" s="43">
        <f t="shared" si="646"/>
        <v>0</v>
      </c>
      <c r="R411" s="43">
        <f t="shared" si="646"/>
        <v>0</v>
      </c>
      <c r="S411" s="43">
        <f t="shared" si="646"/>
        <v>0</v>
      </c>
      <c r="T411" s="43">
        <f t="shared" si="646"/>
        <v>0</v>
      </c>
      <c r="U411" s="43">
        <f t="shared" si="646"/>
        <v>0</v>
      </c>
      <c r="V411" s="43">
        <f t="shared" si="646"/>
        <v>0</v>
      </c>
      <c r="W411" s="43">
        <f t="shared" si="646"/>
        <v>0</v>
      </c>
      <c r="X411" s="43">
        <f t="shared" si="646"/>
        <v>0</v>
      </c>
      <c r="Y411" s="43">
        <f t="shared" si="646"/>
        <v>0</v>
      </c>
      <c r="Z411" s="43">
        <f t="shared" si="646"/>
        <v>0</v>
      </c>
      <c r="AA411" s="43">
        <f t="shared" si="646"/>
        <v>0</v>
      </c>
      <c r="AB411" s="43">
        <f t="shared" si="646"/>
        <v>0</v>
      </c>
      <c r="AC411" s="43">
        <f t="shared" si="646"/>
        <v>0</v>
      </c>
      <c r="AD411" s="43">
        <f t="shared" si="646"/>
        <v>0</v>
      </c>
      <c r="AE411" s="43">
        <f t="shared" si="646"/>
        <v>0</v>
      </c>
      <c r="AF411" s="43">
        <f t="shared" si="646"/>
        <v>0</v>
      </c>
      <c r="AG411" s="43">
        <f t="shared" si="646"/>
        <v>0</v>
      </c>
      <c r="AH411" s="43">
        <f t="shared" si="646"/>
        <v>0</v>
      </c>
      <c r="AI411" s="43">
        <f t="shared" si="646"/>
        <v>0</v>
      </c>
      <c r="AJ411" s="43">
        <f t="shared" si="646"/>
        <v>0</v>
      </c>
      <c r="AK411" s="43">
        <f t="shared" si="646"/>
        <v>0</v>
      </c>
      <c r="AL411" s="43">
        <f t="shared" si="646"/>
        <v>1583737</v>
      </c>
    </row>
    <row r="412" spans="1:38" s="9" customFormat="1" ht="12.75">
      <c r="A412" s="20" t="s">
        <v>32</v>
      </c>
      <c r="B412" s="21"/>
      <c r="C412" s="20" t="s">
        <v>32</v>
      </c>
      <c r="D412" s="87" t="s">
        <v>33</v>
      </c>
      <c r="E412" s="44">
        <f aca="true" t="shared" si="647" ref="E412:AL412">SUM(E413:E413)</f>
        <v>0</v>
      </c>
      <c r="F412" s="44">
        <f t="shared" si="647"/>
        <v>1583737</v>
      </c>
      <c r="G412" s="44">
        <f t="shared" si="647"/>
        <v>0</v>
      </c>
      <c r="H412" s="44">
        <f t="shared" si="647"/>
        <v>0</v>
      </c>
      <c r="I412" s="44">
        <f t="shared" si="647"/>
        <v>0</v>
      </c>
      <c r="J412" s="44">
        <f t="shared" si="647"/>
        <v>0</v>
      </c>
      <c r="K412" s="44">
        <f t="shared" si="647"/>
        <v>0</v>
      </c>
      <c r="L412" s="44">
        <f t="shared" si="647"/>
        <v>0</v>
      </c>
      <c r="M412" s="44">
        <f t="shared" si="647"/>
        <v>0</v>
      </c>
      <c r="N412" s="44">
        <f t="shared" si="647"/>
        <v>0</v>
      </c>
      <c r="O412" s="44">
        <f t="shared" si="647"/>
        <v>0</v>
      </c>
      <c r="P412" s="44">
        <f t="shared" si="647"/>
        <v>0</v>
      </c>
      <c r="Q412" s="44">
        <f t="shared" si="647"/>
        <v>0</v>
      </c>
      <c r="R412" s="44">
        <f t="shared" si="647"/>
        <v>0</v>
      </c>
      <c r="S412" s="44">
        <f t="shared" si="647"/>
        <v>0</v>
      </c>
      <c r="T412" s="44">
        <f t="shared" si="647"/>
        <v>0</v>
      </c>
      <c r="U412" s="44">
        <f t="shared" si="647"/>
        <v>0</v>
      </c>
      <c r="V412" s="44">
        <f t="shared" si="647"/>
        <v>0</v>
      </c>
      <c r="W412" s="44">
        <f t="shared" si="647"/>
        <v>0</v>
      </c>
      <c r="X412" s="44">
        <f t="shared" si="647"/>
        <v>0</v>
      </c>
      <c r="Y412" s="44">
        <f t="shared" si="647"/>
        <v>0</v>
      </c>
      <c r="Z412" s="44">
        <f t="shared" si="647"/>
        <v>0</v>
      </c>
      <c r="AA412" s="44">
        <f t="shared" si="647"/>
        <v>0</v>
      </c>
      <c r="AB412" s="44">
        <f t="shared" si="647"/>
        <v>0</v>
      </c>
      <c r="AC412" s="44">
        <f t="shared" si="647"/>
        <v>0</v>
      </c>
      <c r="AD412" s="44">
        <f t="shared" si="647"/>
        <v>0</v>
      </c>
      <c r="AE412" s="44">
        <f t="shared" si="647"/>
        <v>0</v>
      </c>
      <c r="AF412" s="44">
        <f t="shared" si="647"/>
        <v>0</v>
      </c>
      <c r="AG412" s="44">
        <f t="shared" si="647"/>
        <v>0</v>
      </c>
      <c r="AH412" s="44">
        <f t="shared" si="647"/>
        <v>0</v>
      </c>
      <c r="AI412" s="44">
        <f t="shared" si="647"/>
        <v>0</v>
      </c>
      <c r="AJ412" s="44">
        <f t="shared" si="647"/>
        <v>0</v>
      </c>
      <c r="AK412" s="44">
        <f t="shared" si="647"/>
        <v>0</v>
      </c>
      <c r="AL412" s="44">
        <f t="shared" si="647"/>
        <v>1583737</v>
      </c>
    </row>
    <row r="413" spans="1:38" s="9" customFormat="1" ht="25.5">
      <c r="A413" s="20" t="s">
        <v>34</v>
      </c>
      <c r="B413" s="21"/>
      <c r="C413" s="45" t="s">
        <v>34</v>
      </c>
      <c r="D413" s="78" t="s">
        <v>35</v>
      </c>
      <c r="E413" s="13">
        <f>SUM(-E410)</f>
        <v>0</v>
      </c>
      <c r="F413" s="13">
        <f>SUM(-F410)</f>
        <v>1583737</v>
      </c>
      <c r="G413" s="13">
        <f>SUM(-G410)</f>
        <v>0</v>
      </c>
      <c r="H413" s="13">
        <f>SUM(-H410)</f>
        <v>0</v>
      </c>
      <c r="I413" s="13">
        <f aca="true" t="shared" si="648" ref="I413:N413">SUM(-I410)</f>
        <v>0</v>
      </c>
      <c r="J413" s="13">
        <f t="shared" si="648"/>
        <v>0</v>
      </c>
      <c r="K413" s="13">
        <f t="shared" si="648"/>
        <v>0</v>
      </c>
      <c r="L413" s="13">
        <f t="shared" si="648"/>
        <v>0</v>
      </c>
      <c r="M413" s="13">
        <f t="shared" si="648"/>
        <v>0</v>
      </c>
      <c r="N413" s="13">
        <f t="shared" si="648"/>
        <v>0</v>
      </c>
      <c r="O413" s="13">
        <f>SUM(-O410)</f>
        <v>0</v>
      </c>
      <c r="P413" s="13">
        <f>SUM(-P410)</f>
        <v>0</v>
      </c>
      <c r="Q413" s="13">
        <f>SUM(-Q410)</f>
        <v>0</v>
      </c>
      <c r="R413" s="13">
        <f>SUM(-R410)</f>
        <v>0</v>
      </c>
      <c r="S413" s="13">
        <f>SUM(-S410)</f>
        <v>0</v>
      </c>
      <c r="T413" s="13">
        <f aca="true" t="shared" si="649" ref="T413:Y413">SUM(-T410)</f>
        <v>0</v>
      </c>
      <c r="U413" s="13">
        <f t="shared" si="649"/>
        <v>0</v>
      </c>
      <c r="V413" s="13">
        <f t="shared" si="649"/>
        <v>0</v>
      </c>
      <c r="W413" s="13">
        <f t="shared" si="649"/>
        <v>0</v>
      </c>
      <c r="X413" s="13">
        <f t="shared" si="649"/>
        <v>0</v>
      </c>
      <c r="Y413" s="13">
        <f t="shared" si="649"/>
        <v>0</v>
      </c>
      <c r="Z413" s="13">
        <f>SUM(-Z410)</f>
        <v>0</v>
      </c>
      <c r="AA413" s="13">
        <f>SUM(-AA410)</f>
        <v>0</v>
      </c>
      <c r="AB413" s="13">
        <f>SUM(-AB410)</f>
        <v>0</v>
      </c>
      <c r="AC413" s="13">
        <f>SUM(-AC410)</f>
        <v>0</v>
      </c>
      <c r="AD413" s="13">
        <f aca="true" t="shared" si="650" ref="AD413:AK413">SUM(-AD410)</f>
        <v>0</v>
      </c>
      <c r="AE413" s="13">
        <f t="shared" si="650"/>
        <v>0</v>
      </c>
      <c r="AF413" s="13">
        <f t="shared" si="650"/>
        <v>0</v>
      </c>
      <c r="AG413" s="13">
        <f t="shared" si="650"/>
        <v>0</v>
      </c>
      <c r="AH413" s="13">
        <f t="shared" si="650"/>
        <v>0</v>
      </c>
      <c r="AI413" s="13">
        <f t="shared" si="650"/>
        <v>0</v>
      </c>
      <c r="AJ413" s="13">
        <f>SUM(-AJ410)</f>
        <v>0</v>
      </c>
      <c r="AK413" s="13">
        <f t="shared" si="650"/>
        <v>0</v>
      </c>
      <c r="AL413" s="13">
        <f>SUM(-AL410)</f>
        <v>1583737</v>
      </c>
    </row>
    <row r="414" spans="1:38" ht="12.75">
      <c r="A414" s="46"/>
      <c r="B414" s="46"/>
      <c r="C414" s="47"/>
      <c r="D414" s="48" t="s">
        <v>137</v>
      </c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</row>
    <row r="415" spans="1:38" ht="12.75">
      <c r="A415" s="33" t="s">
        <v>38</v>
      </c>
      <c r="B415" s="34"/>
      <c r="C415" s="8" t="s">
        <v>1</v>
      </c>
      <c r="D415" s="82" t="s">
        <v>2</v>
      </c>
      <c r="E415" s="35">
        <f>SUM(E416:E416,E417)</f>
        <v>0</v>
      </c>
      <c r="F415" s="35">
        <f>SUM(F416:F416,F417)</f>
        <v>0</v>
      </c>
      <c r="G415" s="35">
        <f>SUM(G416:G416,G417)</f>
        <v>440460</v>
      </c>
      <c r="H415" s="35">
        <f>SUM(H416:H416,H417)</f>
        <v>0</v>
      </c>
      <c r="I415" s="35">
        <f>SUM(I416:I416,I417)</f>
        <v>0</v>
      </c>
      <c r="J415" s="35">
        <f aca="true" t="shared" si="651" ref="J415:Q415">SUM(J416:J416,J417)</f>
        <v>0</v>
      </c>
      <c r="K415" s="35">
        <f t="shared" si="651"/>
        <v>0</v>
      </c>
      <c r="L415" s="35">
        <f t="shared" si="651"/>
        <v>0</v>
      </c>
      <c r="M415" s="35">
        <f t="shared" si="651"/>
        <v>0</v>
      </c>
      <c r="N415" s="35">
        <f t="shared" si="651"/>
        <v>0</v>
      </c>
      <c r="O415" s="35">
        <f t="shared" si="651"/>
        <v>0</v>
      </c>
      <c r="P415" s="35">
        <f t="shared" si="651"/>
        <v>0</v>
      </c>
      <c r="Q415" s="35">
        <f t="shared" si="651"/>
        <v>0</v>
      </c>
      <c r="R415" s="35">
        <f>SUM(R416:R416,R417)</f>
        <v>0</v>
      </c>
      <c r="S415" s="35">
        <f>SUM(S416:S416,S417)</f>
        <v>0</v>
      </c>
      <c r="T415" s="35">
        <f>SUM(T416:T416,T417)</f>
        <v>0</v>
      </c>
      <c r="U415" s="35">
        <f>SUM(U416:U416,U417)</f>
        <v>0</v>
      </c>
      <c r="V415" s="35">
        <f>SUM(V416:V416,V417)</f>
        <v>0</v>
      </c>
      <c r="W415" s="35">
        <f aca="true" t="shared" si="652" ref="W415:AC415">SUM(W416:W416,W417)</f>
        <v>0</v>
      </c>
      <c r="X415" s="35">
        <f t="shared" si="652"/>
        <v>0</v>
      </c>
      <c r="Y415" s="35">
        <f t="shared" si="652"/>
        <v>0</v>
      </c>
      <c r="Z415" s="35">
        <f t="shared" si="652"/>
        <v>0</v>
      </c>
      <c r="AA415" s="35">
        <f t="shared" si="652"/>
        <v>0</v>
      </c>
      <c r="AB415" s="35">
        <f t="shared" si="652"/>
        <v>0</v>
      </c>
      <c r="AC415" s="35">
        <f t="shared" si="652"/>
        <v>0</v>
      </c>
      <c r="AD415" s="35">
        <f aca="true" t="shared" si="653" ref="AD415:AL415">SUM(AD416:AD416,AD417)</f>
        <v>0</v>
      </c>
      <c r="AE415" s="35">
        <f t="shared" si="653"/>
        <v>0</v>
      </c>
      <c r="AF415" s="35">
        <f t="shared" si="653"/>
        <v>0</v>
      </c>
      <c r="AG415" s="35">
        <f t="shared" si="653"/>
        <v>0</v>
      </c>
      <c r="AH415" s="35">
        <f>SUM(AH416:AH416,AH417)</f>
        <v>0</v>
      </c>
      <c r="AI415" s="35">
        <f>SUM(AI416:AI416,AI417)</f>
        <v>0</v>
      </c>
      <c r="AJ415" s="35">
        <f>SUM(AJ416:AJ416,AJ417)</f>
        <v>0</v>
      </c>
      <c r="AK415" s="35">
        <f>SUM(AK416:AK416,AK417)</f>
        <v>0</v>
      </c>
      <c r="AL415" s="35">
        <f t="shared" si="653"/>
        <v>440460</v>
      </c>
    </row>
    <row r="416" spans="1:38" ht="12.75">
      <c r="A416" s="18" t="s">
        <v>42</v>
      </c>
      <c r="B416" s="19" t="s">
        <v>43</v>
      </c>
      <c r="C416" s="10" t="s">
        <v>3</v>
      </c>
      <c r="D416" s="83" t="s">
        <v>4</v>
      </c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>
        <f>SUM(E416:AK416)</f>
        <v>0</v>
      </c>
    </row>
    <row r="417" spans="1:38" s="9" customFormat="1" ht="12.75">
      <c r="A417" s="18" t="s">
        <v>44</v>
      </c>
      <c r="B417" s="19" t="s">
        <v>45</v>
      </c>
      <c r="C417" s="36">
        <v>21700</v>
      </c>
      <c r="D417" s="83" t="s">
        <v>0</v>
      </c>
      <c r="E417" s="11">
        <f aca="true" t="shared" si="654" ref="E417:AL417">SUM(E418:E418)</f>
        <v>0</v>
      </c>
      <c r="F417" s="11">
        <f t="shared" si="654"/>
        <v>0</v>
      </c>
      <c r="G417" s="11">
        <f t="shared" si="654"/>
        <v>440460</v>
      </c>
      <c r="H417" s="11">
        <f t="shared" si="654"/>
        <v>0</v>
      </c>
      <c r="I417" s="11">
        <f t="shared" si="654"/>
        <v>0</v>
      </c>
      <c r="J417" s="11">
        <f t="shared" si="654"/>
        <v>0</v>
      </c>
      <c r="K417" s="11">
        <f t="shared" si="654"/>
        <v>0</v>
      </c>
      <c r="L417" s="11">
        <f t="shared" si="654"/>
        <v>0</v>
      </c>
      <c r="M417" s="11">
        <f t="shared" si="654"/>
        <v>0</v>
      </c>
      <c r="N417" s="11">
        <f t="shared" si="654"/>
        <v>0</v>
      </c>
      <c r="O417" s="11">
        <f t="shared" si="654"/>
        <v>0</v>
      </c>
      <c r="P417" s="11">
        <f t="shared" si="654"/>
        <v>0</v>
      </c>
      <c r="Q417" s="11">
        <f t="shared" si="654"/>
        <v>0</v>
      </c>
      <c r="R417" s="11">
        <f t="shared" si="654"/>
        <v>0</v>
      </c>
      <c r="S417" s="11">
        <f t="shared" si="654"/>
        <v>0</v>
      </c>
      <c r="T417" s="11">
        <f t="shared" si="654"/>
        <v>0</v>
      </c>
      <c r="U417" s="11">
        <f t="shared" si="654"/>
        <v>0</v>
      </c>
      <c r="V417" s="11">
        <f t="shared" si="654"/>
        <v>0</v>
      </c>
      <c r="W417" s="11">
        <f t="shared" si="654"/>
        <v>0</v>
      </c>
      <c r="X417" s="11">
        <f t="shared" si="654"/>
        <v>0</v>
      </c>
      <c r="Y417" s="11">
        <f t="shared" si="654"/>
        <v>0</v>
      </c>
      <c r="Z417" s="11">
        <f t="shared" si="654"/>
        <v>0</v>
      </c>
      <c r="AA417" s="11">
        <f t="shared" si="654"/>
        <v>0</v>
      </c>
      <c r="AB417" s="11">
        <f t="shared" si="654"/>
        <v>0</v>
      </c>
      <c r="AC417" s="11">
        <f t="shared" si="654"/>
        <v>0</v>
      </c>
      <c r="AD417" s="11">
        <f t="shared" si="654"/>
        <v>0</v>
      </c>
      <c r="AE417" s="11">
        <f t="shared" si="654"/>
        <v>0</v>
      </c>
      <c r="AF417" s="11">
        <f t="shared" si="654"/>
        <v>0</v>
      </c>
      <c r="AG417" s="11">
        <f t="shared" si="654"/>
        <v>0</v>
      </c>
      <c r="AH417" s="11">
        <f t="shared" si="654"/>
        <v>0</v>
      </c>
      <c r="AI417" s="11">
        <f t="shared" si="654"/>
        <v>0</v>
      </c>
      <c r="AJ417" s="11">
        <f t="shared" si="654"/>
        <v>0</v>
      </c>
      <c r="AK417" s="11">
        <f t="shared" si="654"/>
        <v>0</v>
      </c>
      <c r="AL417" s="11">
        <f t="shared" si="654"/>
        <v>440460</v>
      </c>
    </row>
    <row r="418" spans="1:38" s="9" customFormat="1" ht="12.75">
      <c r="A418" s="20">
        <v>21710</v>
      </c>
      <c r="B418" s="21" t="s">
        <v>45</v>
      </c>
      <c r="C418" s="37">
        <v>21710</v>
      </c>
      <c r="D418" s="87" t="s">
        <v>6</v>
      </c>
      <c r="E418" s="13"/>
      <c r="F418" s="13"/>
      <c r="G418" s="13">
        <v>440460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>
        <f>SUM(E418:AK418)</f>
        <v>440460</v>
      </c>
    </row>
    <row r="419" spans="1:38" ht="12.75">
      <c r="A419" s="33" t="s">
        <v>46</v>
      </c>
      <c r="B419" s="34"/>
      <c r="C419" s="8" t="s">
        <v>8</v>
      </c>
      <c r="D419" s="82" t="s">
        <v>9</v>
      </c>
      <c r="E419" s="35">
        <f>SUM(E420,E429)</f>
        <v>0</v>
      </c>
      <c r="F419" s="35">
        <f>SUM(F420,F429)</f>
        <v>0</v>
      </c>
      <c r="G419" s="35">
        <f>SUM(G420,G429)</f>
        <v>440460</v>
      </c>
      <c r="H419" s="35">
        <f>SUM(H420,H429)</f>
        <v>0</v>
      </c>
      <c r="I419" s="35">
        <f>SUM(I420,I429)</f>
        <v>0</v>
      </c>
      <c r="J419" s="35">
        <f aca="true" t="shared" si="655" ref="J419:Q419">SUM(J420,J429)</f>
        <v>0</v>
      </c>
      <c r="K419" s="35">
        <f t="shared" si="655"/>
        <v>0</v>
      </c>
      <c r="L419" s="35">
        <f t="shared" si="655"/>
        <v>0</v>
      </c>
      <c r="M419" s="35">
        <f t="shared" si="655"/>
        <v>0</v>
      </c>
      <c r="N419" s="35">
        <f t="shared" si="655"/>
        <v>0</v>
      </c>
      <c r="O419" s="35">
        <f t="shared" si="655"/>
        <v>0</v>
      </c>
      <c r="P419" s="35">
        <f t="shared" si="655"/>
        <v>0</v>
      </c>
      <c r="Q419" s="35">
        <f t="shared" si="655"/>
        <v>0</v>
      </c>
      <c r="R419" s="35">
        <f>SUM(R420,R429)</f>
        <v>0</v>
      </c>
      <c r="S419" s="35">
        <f>SUM(S420,S429)</f>
        <v>0</v>
      </c>
      <c r="T419" s="35">
        <f>SUM(T420,T429)</f>
        <v>0</v>
      </c>
      <c r="U419" s="35">
        <f>SUM(U420,U429)</f>
        <v>0</v>
      </c>
      <c r="V419" s="35">
        <f>SUM(V420,V429)</f>
        <v>0</v>
      </c>
      <c r="W419" s="35">
        <f aca="true" t="shared" si="656" ref="W419:AC419">SUM(W420,W429)</f>
        <v>0</v>
      </c>
      <c r="X419" s="35">
        <f t="shared" si="656"/>
        <v>0</v>
      </c>
      <c r="Y419" s="35">
        <f t="shared" si="656"/>
        <v>0</v>
      </c>
      <c r="Z419" s="35">
        <f t="shared" si="656"/>
        <v>0</v>
      </c>
      <c r="AA419" s="35">
        <f t="shared" si="656"/>
        <v>0</v>
      </c>
      <c r="AB419" s="35">
        <f t="shared" si="656"/>
        <v>0</v>
      </c>
      <c r="AC419" s="35">
        <f t="shared" si="656"/>
        <v>0</v>
      </c>
      <c r="AD419" s="35">
        <f aca="true" t="shared" si="657" ref="AD419:AL419">SUM(AD420,AD429)</f>
        <v>0</v>
      </c>
      <c r="AE419" s="35">
        <f t="shared" si="657"/>
        <v>0</v>
      </c>
      <c r="AF419" s="35">
        <f t="shared" si="657"/>
        <v>0</v>
      </c>
      <c r="AG419" s="35">
        <f t="shared" si="657"/>
        <v>0</v>
      </c>
      <c r="AH419" s="35">
        <f>SUM(AH420,AH429)</f>
        <v>0</v>
      </c>
      <c r="AI419" s="35">
        <f>SUM(AI420,AI429)</f>
        <v>0</v>
      </c>
      <c r="AJ419" s="35">
        <f>SUM(AJ420,AJ429)</f>
        <v>0</v>
      </c>
      <c r="AK419" s="35">
        <f>SUM(AK420,AK429)</f>
        <v>0</v>
      </c>
      <c r="AL419" s="35">
        <f t="shared" si="657"/>
        <v>440460</v>
      </c>
    </row>
    <row r="420" spans="1:38" ht="25.5">
      <c r="A420" s="18" t="s">
        <v>47</v>
      </c>
      <c r="B420" s="19" t="s">
        <v>48</v>
      </c>
      <c r="C420" s="10" t="s">
        <v>36</v>
      </c>
      <c r="D420" s="83" t="s">
        <v>10</v>
      </c>
      <c r="E420" s="11">
        <f>SUM(E421,E425,E427)</f>
        <v>0</v>
      </c>
      <c r="F420" s="11">
        <f>SUM(F421,F425,F427)</f>
        <v>0</v>
      </c>
      <c r="G420" s="11">
        <f>SUM(G421,G425,G427)</f>
        <v>440460</v>
      </c>
      <c r="H420" s="11">
        <f>SUM(H421,H425,H427)</f>
        <v>0</v>
      </c>
      <c r="I420" s="11">
        <f>SUM(I421,I425,I427)</f>
        <v>0</v>
      </c>
      <c r="J420" s="11">
        <f aca="true" t="shared" si="658" ref="J420:Q420">SUM(J421,J425,J427)</f>
        <v>0</v>
      </c>
      <c r="K420" s="11">
        <f t="shared" si="658"/>
        <v>0</v>
      </c>
      <c r="L420" s="11">
        <f t="shared" si="658"/>
        <v>0</v>
      </c>
      <c r="M420" s="11">
        <f t="shared" si="658"/>
        <v>0</v>
      </c>
      <c r="N420" s="11">
        <f t="shared" si="658"/>
        <v>0</v>
      </c>
      <c r="O420" s="11">
        <f t="shared" si="658"/>
        <v>0</v>
      </c>
      <c r="P420" s="11">
        <f t="shared" si="658"/>
        <v>-50000</v>
      </c>
      <c r="Q420" s="11">
        <f t="shared" si="658"/>
        <v>0</v>
      </c>
      <c r="R420" s="11">
        <f>SUM(R421,R425,R427)</f>
        <v>0</v>
      </c>
      <c r="S420" s="11">
        <f>SUM(S421,S425,S427)</f>
        <v>0</v>
      </c>
      <c r="T420" s="11">
        <f>SUM(T421,T425,T427)</f>
        <v>0</v>
      </c>
      <c r="U420" s="11">
        <f>SUM(U421,U425,U427)</f>
        <v>0</v>
      </c>
      <c r="V420" s="11">
        <f>SUM(V421,V425,V427)</f>
        <v>0</v>
      </c>
      <c r="W420" s="11">
        <f aca="true" t="shared" si="659" ref="W420:AC420">SUM(W421,W425,W427)</f>
        <v>0</v>
      </c>
      <c r="X420" s="11">
        <f t="shared" si="659"/>
        <v>0</v>
      </c>
      <c r="Y420" s="11">
        <f t="shared" si="659"/>
        <v>0</v>
      </c>
      <c r="Z420" s="11">
        <f t="shared" si="659"/>
        <v>0</v>
      </c>
      <c r="AA420" s="11">
        <f t="shared" si="659"/>
        <v>50000</v>
      </c>
      <c r="AB420" s="11">
        <f t="shared" si="659"/>
        <v>0</v>
      </c>
      <c r="AC420" s="11">
        <f t="shared" si="659"/>
        <v>0</v>
      </c>
      <c r="AD420" s="11">
        <f aca="true" t="shared" si="660" ref="AD420:AL420">SUM(AD421,AD425,AD427)</f>
        <v>0</v>
      </c>
      <c r="AE420" s="11">
        <f t="shared" si="660"/>
        <v>0</v>
      </c>
      <c r="AF420" s="11">
        <f t="shared" si="660"/>
        <v>0</v>
      </c>
      <c r="AG420" s="11">
        <f t="shared" si="660"/>
        <v>0</v>
      </c>
      <c r="AH420" s="11">
        <f>SUM(AH421,AH425,AH427)</f>
        <v>0</v>
      </c>
      <c r="AI420" s="11">
        <f>SUM(AI421,AI425,AI427)</f>
        <v>0</v>
      </c>
      <c r="AJ420" s="11">
        <f>SUM(AJ421,AJ425,AJ427)</f>
        <v>0</v>
      </c>
      <c r="AK420" s="11">
        <f>SUM(AK421,AK425,AK427)</f>
        <v>0</v>
      </c>
      <c r="AL420" s="11">
        <f t="shared" si="660"/>
        <v>440460</v>
      </c>
    </row>
    <row r="421" spans="1:38" ht="12.75">
      <c r="A421" s="18" t="s">
        <v>49</v>
      </c>
      <c r="B421" s="19" t="s">
        <v>50</v>
      </c>
      <c r="C421" s="10" t="s">
        <v>11</v>
      </c>
      <c r="D421" s="83" t="s">
        <v>12</v>
      </c>
      <c r="E421" s="11">
        <f>SUM(E422,E424)</f>
        <v>0</v>
      </c>
      <c r="F421" s="11">
        <f>SUM(F422,F424)</f>
        <v>0</v>
      </c>
      <c r="G421" s="11">
        <f>SUM(G422,G424)</f>
        <v>440460</v>
      </c>
      <c r="H421" s="11">
        <f>SUM(H422,H424)</f>
        <v>0</v>
      </c>
      <c r="I421" s="11">
        <f>SUM(I422,I424)</f>
        <v>0</v>
      </c>
      <c r="J421" s="11">
        <f aca="true" t="shared" si="661" ref="J421:Q421">SUM(J422,J424)</f>
        <v>0</v>
      </c>
      <c r="K421" s="11">
        <f t="shared" si="661"/>
        <v>0</v>
      </c>
      <c r="L421" s="11">
        <f t="shared" si="661"/>
        <v>0</v>
      </c>
      <c r="M421" s="11">
        <f t="shared" si="661"/>
        <v>0</v>
      </c>
      <c r="N421" s="11">
        <f t="shared" si="661"/>
        <v>0</v>
      </c>
      <c r="O421" s="11">
        <f t="shared" si="661"/>
        <v>0</v>
      </c>
      <c r="P421" s="11">
        <f t="shared" si="661"/>
        <v>-50000</v>
      </c>
      <c r="Q421" s="11">
        <f t="shared" si="661"/>
        <v>0</v>
      </c>
      <c r="R421" s="11">
        <f>SUM(R422,R424)</f>
        <v>0</v>
      </c>
      <c r="S421" s="11">
        <f>SUM(S422,S424)</f>
        <v>0</v>
      </c>
      <c r="T421" s="11">
        <f>SUM(T422,T424)</f>
        <v>0</v>
      </c>
      <c r="U421" s="11">
        <f>SUM(U422,U424)</f>
        <v>0</v>
      </c>
      <c r="V421" s="11">
        <f>SUM(V422,V424)</f>
        <v>0</v>
      </c>
      <c r="W421" s="11">
        <f aca="true" t="shared" si="662" ref="W421:AC421">SUM(W422,W424)</f>
        <v>0</v>
      </c>
      <c r="X421" s="11">
        <f t="shared" si="662"/>
        <v>0</v>
      </c>
      <c r="Y421" s="11">
        <f t="shared" si="662"/>
        <v>0</v>
      </c>
      <c r="Z421" s="11">
        <f t="shared" si="662"/>
        <v>0</v>
      </c>
      <c r="AA421" s="11">
        <f t="shared" si="662"/>
        <v>50000</v>
      </c>
      <c r="AB421" s="11">
        <f t="shared" si="662"/>
        <v>0</v>
      </c>
      <c r="AC421" s="11">
        <f t="shared" si="662"/>
        <v>0</v>
      </c>
      <c r="AD421" s="11">
        <f aca="true" t="shared" si="663" ref="AD421:AL421">SUM(AD422,AD424)</f>
        <v>0</v>
      </c>
      <c r="AE421" s="11">
        <f t="shared" si="663"/>
        <v>0</v>
      </c>
      <c r="AF421" s="11">
        <f t="shared" si="663"/>
        <v>0</v>
      </c>
      <c r="AG421" s="11">
        <f t="shared" si="663"/>
        <v>0</v>
      </c>
      <c r="AH421" s="11">
        <f>SUM(AH422,AH424)</f>
        <v>0</v>
      </c>
      <c r="AI421" s="11">
        <f>SUM(AI422,AI424)</f>
        <v>0</v>
      </c>
      <c r="AJ421" s="11">
        <f>SUM(AJ422,AJ424)</f>
        <v>0</v>
      </c>
      <c r="AK421" s="11">
        <f>SUM(AK422,AK424)</f>
        <v>0</v>
      </c>
      <c r="AL421" s="11">
        <f t="shared" si="663"/>
        <v>440460</v>
      </c>
    </row>
    <row r="422" spans="1:38" ht="12.75">
      <c r="A422" s="38">
        <v>1000</v>
      </c>
      <c r="B422" s="21" t="s">
        <v>50</v>
      </c>
      <c r="C422" s="15">
        <v>1000</v>
      </c>
      <c r="D422" s="87" t="s">
        <v>13</v>
      </c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>
        <f>SUM(E422:AK422)</f>
        <v>0</v>
      </c>
    </row>
    <row r="423" spans="1:38" s="9" customFormat="1" ht="12.75">
      <c r="A423" s="21">
        <v>1100</v>
      </c>
      <c r="B423" s="21" t="s">
        <v>50</v>
      </c>
      <c r="C423" s="27">
        <v>1100</v>
      </c>
      <c r="D423" s="87" t="s">
        <v>14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>
        <f>SUM(E423:AK423)</f>
        <v>0</v>
      </c>
    </row>
    <row r="424" spans="1:38" s="9" customFormat="1" ht="12.75">
      <c r="A424" s="38">
        <v>2000</v>
      </c>
      <c r="B424" s="21" t="s">
        <v>50</v>
      </c>
      <c r="C424" s="15">
        <v>2000</v>
      </c>
      <c r="D424" s="87" t="s">
        <v>15</v>
      </c>
      <c r="E424" s="13"/>
      <c r="F424" s="13"/>
      <c r="G424" s="13">
        <v>440460</v>
      </c>
      <c r="H424" s="13"/>
      <c r="I424" s="13"/>
      <c r="J424" s="13"/>
      <c r="K424" s="13"/>
      <c r="L424" s="13"/>
      <c r="M424" s="13"/>
      <c r="N424" s="13"/>
      <c r="O424" s="13"/>
      <c r="P424" s="13">
        <v>-50000</v>
      </c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>
        <v>50000</v>
      </c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>
        <f>SUM(E424:AK424)</f>
        <v>440460</v>
      </c>
    </row>
    <row r="425" spans="1:38" ht="12.75">
      <c r="A425" s="28" t="s">
        <v>51</v>
      </c>
      <c r="B425" s="19" t="s">
        <v>52</v>
      </c>
      <c r="C425" s="14" t="s">
        <v>16</v>
      </c>
      <c r="D425" s="83" t="s">
        <v>17</v>
      </c>
      <c r="E425" s="11">
        <f aca="true" t="shared" si="664" ref="E425:AL425">SUM(E426)</f>
        <v>0</v>
      </c>
      <c r="F425" s="11">
        <f t="shared" si="664"/>
        <v>0</v>
      </c>
      <c r="G425" s="11">
        <f t="shared" si="664"/>
        <v>0</v>
      </c>
      <c r="H425" s="11">
        <f t="shared" si="664"/>
        <v>0</v>
      </c>
      <c r="I425" s="11">
        <f t="shared" si="664"/>
        <v>0</v>
      </c>
      <c r="J425" s="11">
        <f t="shared" si="664"/>
        <v>0</v>
      </c>
      <c r="K425" s="11">
        <f t="shared" si="664"/>
        <v>0</v>
      </c>
      <c r="L425" s="11">
        <f t="shared" si="664"/>
        <v>0</v>
      </c>
      <c r="M425" s="11">
        <f t="shared" si="664"/>
        <v>0</v>
      </c>
      <c r="N425" s="11">
        <f t="shared" si="664"/>
        <v>0</v>
      </c>
      <c r="O425" s="11">
        <f t="shared" si="664"/>
        <v>0</v>
      </c>
      <c r="P425" s="11">
        <f t="shared" si="664"/>
        <v>0</v>
      </c>
      <c r="Q425" s="11">
        <f t="shared" si="664"/>
        <v>0</v>
      </c>
      <c r="R425" s="11">
        <f t="shared" si="664"/>
        <v>0</v>
      </c>
      <c r="S425" s="11">
        <f t="shared" si="664"/>
        <v>0</v>
      </c>
      <c r="T425" s="11">
        <f t="shared" si="664"/>
        <v>0</v>
      </c>
      <c r="U425" s="11">
        <f t="shared" si="664"/>
        <v>0</v>
      </c>
      <c r="V425" s="11">
        <f t="shared" si="664"/>
        <v>0</v>
      </c>
      <c r="W425" s="11">
        <f t="shared" si="664"/>
        <v>0</v>
      </c>
      <c r="X425" s="11">
        <f t="shared" si="664"/>
        <v>0</v>
      </c>
      <c r="Y425" s="11">
        <f t="shared" si="664"/>
        <v>0</v>
      </c>
      <c r="Z425" s="11">
        <f t="shared" si="664"/>
        <v>0</v>
      </c>
      <c r="AA425" s="11">
        <f t="shared" si="664"/>
        <v>0</v>
      </c>
      <c r="AB425" s="11">
        <f t="shared" si="664"/>
        <v>0</v>
      </c>
      <c r="AC425" s="11">
        <f t="shared" si="664"/>
        <v>0</v>
      </c>
      <c r="AD425" s="11">
        <f t="shared" si="664"/>
        <v>0</v>
      </c>
      <c r="AE425" s="11">
        <f t="shared" si="664"/>
        <v>0</v>
      </c>
      <c r="AF425" s="11">
        <f t="shared" si="664"/>
        <v>0</v>
      </c>
      <c r="AG425" s="11">
        <f t="shared" si="664"/>
        <v>0</v>
      </c>
      <c r="AH425" s="11">
        <f t="shared" si="664"/>
        <v>0</v>
      </c>
      <c r="AI425" s="11">
        <f t="shared" si="664"/>
        <v>0</v>
      </c>
      <c r="AJ425" s="11">
        <f t="shared" si="664"/>
        <v>0</v>
      </c>
      <c r="AK425" s="11">
        <f t="shared" si="664"/>
        <v>0</v>
      </c>
      <c r="AL425" s="11">
        <f t="shared" si="664"/>
        <v>0</v>
      </c>
    </row>
    <row r="426" spans="1:38" s="9" customFormat="1" ht="12.75">
      <c r="A426" s="38">
        <v>3000</v>
      </c>
      <c r="B426" s="21" t="s">
        <v>52</v>
      </c>
      <c r="C426" s="15">
        <v>3000</v>
      </c>
      <c r="D426" s="87" t="s">
        <v>18</v>
      </c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>
        <f>SUM(E426:AK426)</f>
        <v>0</v>
      </c>
    </row>
    <row r="427" spans="1:38" s="9" customFormat="1" ht="12.75">
      <c r="A427" s="28" t="s">
        <v>53</v>
      </c>
      <c r="B427" s="19" t="s">
        <v>54</v>
      </c>
      <c r="C427" s="14" t="s">
        <v>19</v>
      </c>
      <c r="D427" s="83" t="s">
        <v>20</v>
      </c>
      <c r="E427" s="11">
        <f aca="true" t="shared" si="665" ref="E427:AL427">SUM(E428)</f>
        <v>0</v>
      </c>
      <c r="F427" s="11">
        <f t="shared" si="665"/>
        <v>0</v>
      </c>
      <c r="G427" s="11">
        <f t="shared" si="665"/>
        <v>0</v>
      </c>
      <c r="H427" s="11">
        <f t="shared" si="665"/>
        <v>0</v>
      </c>
      <c r="I427" s="11">
        <f t="shared" si="665"/>
        <v>0</v>
      </c>
      <c r="J427" s="11">
        <f t="shared" si="665"/>
        <v>0</v>
      </c>
      <c r="K427" s="11">
        <f t="shared" si="665"/>
        <v>0</v>
      </c>
      <c r="L427" s="11">
        <f t="shared" si="665"/>
        <v>0</v>
      </c>
      <c r="M427" s="11">
        <f t="shared" si="665"/>
        <v>0</v>
      </c>
      <c r="N427" s="11">
        <f t="shared" si="665"/>
        <v>0</v>
      </c>
      <c r="O427" s="11">
        <f t="shared" si="665"/>
        <v>0</v>
      </c>
      <c r="P427" s="11">
        <f t="shared" si="665"/>
        <v>0</v>
      </c>
      <c r="Q427" s="11">
        <f t="shared" si="665"/>
        <v>0</v>
      </c>
      <c r="R427" s="11">
        <f t="shared" si="665"/>
        <v>0</v>
      </c>
      <c r="S427" s="11">
        <f t="shared" si="665"/>
        <v>0</v>
      </c>
      <c r="T427" s="11">
        <f t="shared" si="665"/>
        <v>0</v>
      </c>
      <c r="U427" s="11">
        <f t="shared" si="665"/>
        <v>0</v>
      </c>
      <c r="V427" s="11">
        <f t="shared" si="665"/>
        <v>0</v>
      </c>
      <c r="W427" s="11">
        <f t="shared" si="665"/>
        <v>0</v>
      </c>
      <c r="X427" s="11">
        <f t="shared" si="665"/>
        <v>0</v>
      </c>
      <c r="Y427" s="11">
        <f t="shared" si="665"/>
        <v>0</v>
      </c>
      <c r="Z427" s="11">
        <f t="shared" si="665"/>
        <v>0</v>
      </c>
      <c r="AA427" s="11">
        <f t="shared" si="665"/>
        <v>0</v>
      </c>
      <c r="AB427" s="11">
        <f t="shared" si="665"/>
        <v>0</v>
      </c>
      <c r="AC427" s="11">
        <f t="shared" si="665"/>
        <v>0</v>
      </c>
      <c r="AD427" s="11">
        <f t="shared" si="665"/>
        <v>0</v>
      </c>
      <c r="AE427" s="11">
        <f t="shared" si="665"/>
        <v>0</v>
      </c>
      <c r="AF427" s="11">
        <f t="shared" si="665"/>
        <v>0</v>
      </c>
      <c r="AG427" s="11">
        <f t="shared" si="665"/>
        <v>0</v>
      </c>
      <c r="AH427" s="11">
        <f t="shared" si="665"/>
        <v>0</v>
      </c>
      <c r="AI427" s="11">
        <f t="shared" si="665"/>
        <v>0</v>
      </c>
      <c r="AJ427" s="11">
        <f t="shared" si="665"/>
        <v>0</v>
      </c>
      <c r="AK427" s="11">
        <f t="shared" si="665"/>
        <v>0</v>
      </c>
      <c r="AL427" s="11">
        <f t="shared" si="665"/>
        <v>0</v>
      </c>
    </row>
    <row r="428" spans="1:38" s="9" customFormat="1" ht="12.75">
      <c r="A428" s="38">
        <v>7600</v>
      </c>
      <c r="B428" s="21" t="s">
        <v>54</v>
      </c>
      <c r="C428" s="15">
        <v>7600</v>
      </c>
      <c r="D428" s="88" t="s">
        <v>80</v>
      </c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>
        <f>SUM(E428:AK428)</f>
        <v>0</v>
      </c>
    </row>
    <row r="429" spans="1:38" ht="12.75">
      <c r="A429" s="28" t="s">
        <v>61</v>
      </c>
      <c r="B429" s="19" t="s">
        <v>62</v>
      </c>
      <c r="C429" s="14" t="s">
        <v>24</v>
      </c>
      <c r="D429" s="83" t="s">
        <v>25</v>
      </c>
      <c r="E429" s="11">
        <f>SUM(E430,E431)</f>
        <v>0</v>
      </c>
      <c r="F429" s="11">
        <f>SUM(F430,F431)</f>
        <v>0</v>
      </c>
      <c r="G429" s="11">
        <f>SUM(G430,G431)</f>
        <v>0</v>
      </c>
      <c r="H429" s="11">
        <f>SUM(H430,H431)</f>
        <v>0</v>
      </c>
      <c r="I429" s="11">
        <f>SUM(I430,I431)</f>
        <v>0</v>
      </c>
      <c r="J429" s="11">
        <f aca="true" t="shared" si="666" ref="J429:Q429">SUM(J430,J431)</f>
        <v>0</v>
      </c>
      <c r="K429" s="11">
        <f t="shared" si="666"/>
        <v>0</v>
      </c>
      <c r="L429" s="11">
        <f t="shared" si="666"/>
        <v>0</v>
      </c>
      <c r="M429" s="11">
        <f t="shared" si="666"/>
        <v>0</v>
      </c>
      <c r="N429" s="11">
        <f t="shared" si="666"/>
        <v>0</v>
      </c>
      <c r="O429" s="11">
        <f t="shared" si="666"/>
        <v>0</v>
      </c>
      <c r="P429" s="11">
        <f t="shared" si="666"/>
        <v>50000</v>
      </c>
      <c r="Q429" s="11">
        <f t="shared" si="666"/>
        <v>0</v>
      </c>
      <c r="R429" s="11">
        <f>SUM(R430,R431)</f>
        <v>0</v>
      </c>
      <c r="S429" s="11">
        <f>SUM(S430,S431)</f>
        <v>0</v>
      </c>
      <c r="T429" s="11">
        <f>SUM(T430,T431)</f>
        <v>0</v>
      </c>
      <c r="U429" s="11">
        <f>SUM(U430,U431)</f>
        <v>0</v>
      </c>
      <c r="V429" s="11">
        <f>SUM(V430,V431)</f>
        <v>0</v>
      </c>
      <c r="W429" s="11">
        <f aca="true" t="shared" si="667" ref="W429:AC429">SUM(W430,W431)</f>
        <v>0</v>
      </c>
      <c r="X429" s="11">
        <f t="shared" si="667"/>
        <v>0</v>
      </c>
      <c r="Y429" s="11">
        <f t="shared" si="667"/>
        <v>0</v>
      </c>
      <c r="Z429" s="11">
        <f t="shared" si="667"/>
        <v>0</v>
      </c>
      <c r="AA429" s="11">
        <f t="shared" si="667"/>
        <v>-50000</v>
      </c>
      <c r="AB429" s="11">
        <f t="shared" si="667"/>
        <v>0</v>
      </c>
      <c r="AC429" s="11">
        <f t="shared" si="667"/>
        <v>0</v>
      </c>
      <c r="AD429" s="11">
        <f aca="true" t="shared" si="668" ref="AD429:AL429">SUM(AD430,AD431)</f>
        <v>0</v>
      </c>
      <c r="AE429" s="11">
        <f t="shared" si="668"/>
        <v>0</v>
      </c>
      <c r="AF429" s="11">
        <f t="shared" si="668"/>
        <v>0</v>
      </c>
      <c r="AG429" s="11">
        <f t="shared" si="668"/>
        <v>0</v>
      </c>
      <c r="AH429" s="11">
        <f>SUM(AH430,AH431)</f>
        <v>0</v>
      </c>
      <c r="AI429" s="11">
        <f>SUM(AI430,AI431)</f>
        <v>0</v>
      </c>
      <c r="AJ429" s="11">
        <f>SUM(AJ430,AJ431)</f>
        <v>0</v>
      </c>
      <c r="AK429" s="11">
        <f>SUM(AK430,AK431)</f>
        <v>0</v>
      </c>
      <c r="AL429" s="11">
        <f t="shared" si="668"/>
        <v>0</v>
      </c>
    </row>
    <row r="430" spans="1:38" ht="12.75">
      <c r="A430" s="28" t="s">
        <v>63</v>
      </c>
      <c r="B430" s="19" t="s">
        <v>64</v>
      </c>
      <c r="C430" s="14">
        <v>5000</v>
      </c>
      <c r="D430" s="83" t="s">
        <v>26</v>
      </c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>
        <v>50000</v>
      </c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>
        <v>-50000</v>
      </c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>
        <f>SUM(E430:AK430)</f>
        <v>0</v>
      </c>
    </row>
    <row r="431" spans="1:38" ht="12.75">
      <c r="A431" s="28" t="s">
        <v>65</v>
      </c>
      <c r="B431" s="19" t="s">
        <v>66</v>
      </c>
      <c r="C431" s="14">
        <v>9000</v>
      </c>
      <c r="D431" s="83" t="s">
        <v>88</v>
      </c>
      <c r="E431" s="11">
        <f aca="true" t="shared" si="669" ref="E431:AL432">SUM(E432)</f>
        <v>0</v>
      </c>
      <c r="F431" s="11">
        <f t="shared" si="669"/>
        <v>0</v>
      </c>
      <c r="G431" s="11">
        <f t="shared" si="669"/>
        <v>0</v>
      </c>
      <c r="H431" s="11">
        <f t="shared" si="669"/>
        <v>0</v>
      </c>
      <c r="I431" s="11">
        <f t="shared" si="669"/>
        <v>0</v>
      </c>
      <c r="J431" s="11">
        <f t="shared" si="669"/>
        <v>0</v>
      </c>
      <c r="K431" s="11">
        <f t="shared" si="669"/>
        <v>0</v>
      </c>
      <c r="L431" s="11">
        <f t="shared" si="669"/>
        <v>0</v>
      </c>
      <c r="M431" s="11">
        <f t="shared" si="669"/>
        <v>0</v>
      </c>
      <c r="N431" s="11">
        <f t="shared" si="669"/>
        <v>0</v>
      </c>
      <c r="O431" s="11">
        <f t="shared" si="669"/>
        <v>0</v>
      </c>
      <c r="P431" s="11">
        <f t="shared" si="669"/>
        <v>0</v>
      </c>
      <c r="Q431" s="11">
        <f t="shared" si="669"/>
        <v>0</v>
      </c>
      <c r="R431" s="11">
        <f t="shared" si="669"/>
        <v>0</v>
      </c>
      <c r="S431" s="11">
        <f t="shared" si="669"/>
        <v>0</v>
      </c>
      <c r="T431" s="11">
        <f t="shared" si="669"/>
        <v>0</v>
      </c>
      <c r="U431" s="11">
        <f t="shared" si="669"/>
        <v>0</v>
      </c>
      <c r="V431" s="11">
        <f t="shared" si="669"/>
        <v>0</v>
      </c>
      <c r="W431" s="11">
        <f t="shared" si="669"/>
        <v>0</v>
      </c>
      <c r="X431" s="11">
        <f t="shared" si="669"/>
        <v>0</v>
      </c>
      <c r="Y431" s="11">
        <f t="shared" si="669"/>
        <v>0</v>
      </c>
      <c r="Z431" s="11">
        <f t="shared" si="669"/>
        <v>0</v>
      </c>
      <c r="AA431" s="11">
        <f t="shared" si="669"/>
        <v>0</v>
      </c>
      <c r="AB431" s="11">
        <f t="shared" si="669"/>
        <v>0</v>
      </c>
      <c r="AC431" s="11">
        <f t="shared" si="669"/>
        <v>0</v>
      </c>
      <c r="AD431" s="11">
        <f t="shared" si="669"/>
        <v>0</v>
      </c>
      <c r="AE431" s="11">
        <f t="shared" si="669"/>
        <v>0</v>
      </c>
      <c r="AF431" s="11">
        <f t="shared" si="669"/>
        <v>0</v>
      </c>
      <c r="AG431" s="11">
        <f t="shared" si="669"/>
        <v>0</v>
      </c>
      <c r="AH431" s="11">
        <f t="shared" si="669"/>
        <v>0</v>
      </c>
      <c r="AI431" s="11">
        <f t="shared" si="669"/>
        <v>0</v>
      </c>
      <c r="AJ431" s="11">
        <f t="shared" si="669"/>
        <v>0</v>
      </c>
      <c r="AK431" s="11">
        <f t="shared" si="669"/>
        <v>0</v>
      </c>
      <c r="AL431" s="11">
        <f t="shared" si="669"/>
        <v>0</v>
      </c>
    </row>
    <row r="432" spans="1:38" s="9" customFormat="1" ht="12.75">
      <c r="A432" s="29">
        <v>9500</v>
      </c>
      <c r="B432" s="21" t="s">
        <v>66</v>
      </c>
      <c r="C432" s="29">
        <v>9500</v>
      </c>
      <c r="D432" s="88" t="s">
        <v>28</v>
      </c>
      <c r="E432" s="13">
        <f t="shared" si="669"/>
        <v>0</v>
      </c>
      <c r="F432" s="13">
        <f t="shared" si="669"/>
        <v>0</v>
      </c>
      <c r="G432" s="13">
        <f t="shared" si="669"/>
        <v>0</v>
      </c>
      <c r="H432" s="13">
        <f t="shared" si="669"/>
        <v>0</v>
      </c>
      <c r="I432" s="13">
        <f t="shared" si="669"/>
        <v>0</v>
      </c>
      <c r="J432" s="13">
        <f t="shared" si="669"/>
        <v>0</v>
      </c>
      <c r="K432" s="13">
        <f t="shared" si="669"/>
        <v>0</v>
      </c>
      <c r="L432" s="13">
        <f t="shared" si="669"/>
        <v>0</v>
      </c>
      <c r="M432" s="13">
        <f t="shared" si="669"/>
        <v>0</v>
      </c>
      <c r="N432" s="13">
        <f t="shared" si="669"/>
        <v>0</v>
      </c>
      <c r="O432" s="13">
        <f t="shared" si="669"/>
        <v>0</v>
      </c>
      <c r="P432" s="13">
        <f t="shared" si="669"/>
        <v>0</v>
      </c>
      <c r="Q432" s="13">
        <f t="shared" si="669"/>
        <v>0</v>
      </c>
      <c r="R432" s="13">
        <f t="shared" si="669"/>
        <v>0</v>
      </c>
      <c r="S432" s="13">
        <f t="shared" si="669"/>
        <v>0</v>
      </c>
      <c r="T432" s="13">
        <f t="shared" si="669"/>
        <v>0</v>
      </c>
      <c r="U432" s="13">
        <f t="shared" si="669"/>
        <v>0</v>
      </c>
      <c r="V432" s="13">
        <f t="shared" si="669"/>
        <v>0</v>
      </c>
      <c r="W432" s="13">
        <f t="shared" si="669"/>
        <v>0</v>
      </c>
      <c r="X432" s="13">
        <f t="shared" si="669"/>
        <v>0</v>
      </c>
      <c r="Y432" s="13">
        <f t="shared" si="669"/>
        <v>0</v>
      </c>
      <c r="Z432" s="13">
        <f t="shared" si="669"/>
        <v>0</v>
      </c>
      <c r="AA432" s="13">
        <f t="shared" si="669"/>
        <v>0</v>
      </c>
      <c r="AB432" s="13">
        <f t="shared" si="669"/>
        <v>0</v>
      </c>
      <c r="AC432" s="13">
        <f t="shared" si="669"/>
        <v>0</v>
      </c>
      <c r="AD432" s="13">
        <f t="shared" si="669"/>
        <v>0</v>
      </c>
      <c r="AE432" s="13">
        <f t="shared" si="669"/>
        <v>0</v>
      </c>
      <c r="AF432" s="13">
        <f t="shared" si="669"/>
        <v>0</v>
      </c>
      <c r="AG432" s="13">
        <f t="shared" si="669"/>
        <v>0</v>
      </c>
      <c r="AH432" s="13">
        <f t="shared" si="669"/>
        <v>0</v>
      </c>
      <c r="AI432" s="13">
        <f t="shared" si="669"/>
        <v>0</v>
      </c>
      <c r="AJ432" s="13">
        <f t="shared" si="669"/>
        <v>0</v>
      </c>
      <c r="AK432" s="13">
        <f t="shared" si="669"/>
        <v>0</v>
      </c>
      <c r="AL432" s="13">
        <f t="shared" si="669"/>
        <v>0</v>
      </c>
    </row>
    <row r="433" spans="1:38" ht="25.5">
      <c r="A433" s="40">
        <v>9580</v>
      </c>
      <c r="B433" s="21" t="s">
        <v>66</v>
      </c>
      <c r="C433" s="40">
        <v>9580</v>
      </c>
      <c r="D433" s="88" t="s">
        <v>81</v>
      </c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>
        <f>SUM(E433:AK433)</f>
        <v>0</v>
      </c>
    </row>
    <row r="434" spans="1:38" ht="25.5">
      <c r="A434" s="41" t="s">
        <v>68</v>
      </c>
      <c r="B434" s="42"/>
      <c r="C434" s="10" t="s">
        <v>128</v>
      </c>
      <c r="D434" s="90" t="s">
        <v>29</v>
      </c>
      <c r="E434" s="43">
        <f>+SUM(E415-E419)</f>
        <v>0</v>
      </c>
      <c r="F434" s="43">
        <f>+SUM(F415-F419)</f>
        <v>0</v>
      </c>
      <c r="G434" s="43">
        <f>+SUM(G415-G419)</f>
        <v>0</v>
      </c>
      <c r="H434" s="43">
        <f>+SUM(H415-H419)</f>
        <v>0</v>
      </c>
      <c r="I434" s="43">
        <f aca="true" t="shared" si="670" ref="I434:N434">+SUM(I415-I419)</f>
        <v>0</v>
      </c>
      <c r="J434" s="43">
        <f t="shared" si="670"/>
        <v>0</v>
      </c>
      <c r="K434" s="43">
        <f t="shared" si="670"/>
        <v>0</v>
      </c>
      <c r="L434" s="43">
        <f t="shared" si="670"/>
        <v>0</v>
      </c>
      <c r="M434" s="43">
        <f t="shared" si="670"/>
        <v>0</v>
      </c>
      <c r="N434" s="43">
        <f t="shared" si="670"/>
        <v>0</v>
      </c>
      <c r="O434" s="43">
        <f>+SUM(O415-O419)</f>
        <v>0</v>
      </c>
      <c r="P434" s="43">
        <f>+SUM(P415-P419)</f>
        <v>0</v>
      </c>
      <c r="Q434" s="43">
        <f>+SUM(Q415-Q419)</f>
        <v>0</v>
      </c>
      <c r="R434" s="43">
        <f>+SUM(R415-R419)</f>
        <v>0</v>
      </c>
      <c r="S434" s="43">
        <f>+SUM(S415-S419)</f>
        <v>0</v>
      </c>
      <c r="T434" s="43">
        <f aca="true" t="shared" si="671" ref="T434:Y434">+SUM(T415-T419)</f>
        <v>0</v>
      </c>
      <c r="U434" s="43">
        <f t="shared" si="671"/>
        <v>0</v>
      </c>
      <c r="V434" s="43">
        <f t="shared" si="671"/>
        <v>0</v>
      </c>
      <c r="W434" s="43">
        <f t="shared" si="671"/>
        <v>0</v>
      </c>
      <c r="X434" s="43">
        <f t="shared" si="671"/>
        <v>0</v>
      </c>
      <c r="Y434" s="43">
        <f t="shared" si="671"/>
        <v>0</v>
      </c>
      <c r="Z434" s="43">
        <f>+SUM(Z415-Z419)</f>
        <v>0</v>
      </c>
      <c r="AA434" s="43">
        <f>+SUM(AA415-AA419)</f>
        <v>0</v>
      </c>
      <c r="AB434" s="43">
        <f>+SUM(AB415-AB419)</f>
        <v>0</v>
      </c>
      <c r="AC434" s="43">
        <f>+SUM(AC415-AC419)</f>
        <v>0</v>
      </c>
      <c r="AD434" s="43">
        <f aca="true" t="shared" si="672" ref="AD434:AK434">+SUM(AD415-AD419)</f>
        <v>0</v>
      </c>
      <c r="AE434" s="43">
        <f t="shared" si="672"/>
        <v>0</v>
      </c>
      <c r="AF434" s="43">
        <f t="shared" si="672"/>
        <v>0</v>
      </c>
      <c r="AG434" s="43">
        <f t="shared" si="672"/>
        <v>0</v>
      </c>
      <c r="AH434" s="43">
        <f t="shared" si="672"/>
        <v>0</v>
      </c>
      <c r="AI434" s="43">
        <f t="shared" si="672"/>
        <v>0</v>
      </c>
      <c r="AJ434" s="43">
        <f>+SUM(AJ415-AJ419)</f>
        <v>0</v>
      </c>
      <c r="AK434" s="43">
        <f t="shared" si="672"/>
        <v>0</v>
      </c>
      <c r="AL434" s="43">
        <f>+SUM(AL415-AL419)</f>
        <v>0</v>
      </c>
    </row>
    <row r="435" spans="1:38" ht="12.75">
      <c r="A435" s="41" t="s">
        <v>30</v>
      </c>
      <c r="B435" s="42"/>
      <c r="C435" s="41" t="s">
        <v>30</v>
      </c>
      <c r="D435" s="90" t="s">
        <v>31</v>
      </c>
      <c r="E435" s="43">
        <f aca="true" t="shared" si="673" ref="E435:AL435">SUM(E436)</f>
        <v>0</v>
      </c>
      <c r="F435" s="43">
        <f t="shared" si="673"/>
        <v>0</v>
      </c>
      <c r="G435" s="43">
        <f t="shared" si="673"/>
        <v>0</v>
      </c>
      <c r="H435" s="43">
        <f t="shared" si="673"/>
        <v>0</v>
      </c>
      <c r="I435" s="43">
        <f t="shared" si="673"/>
        <v>0</v>
      </c>
      <c r="J435" s="43">
        <f t="shared" si="673"/>
        <v>0</v>
      </c>
      <c r="K435" s="43">
        <f t="shared" si="673"/>
        <v>0</v>
      </c>
      <c r="L435" s="43">
        <f t="shared" si="673"/>
        <v>0</v>
      </c>
      <c r="M435" s="43">
        <f t="shared" si="673"/>
        <v>0</v>
      </c>
      <c r="N435" s="43">
        <f t="shared" si="673"/>
        <v>0</v>
      </c>
      <c r="O435" s="43">
        <f t="shared" si="673"/>
        <v>0</v>
      </c>
      <c r="P435" s="43">
        <f t="shared" si="673"/>
        <v>0</v>
      </c>
      <c r="Q435" s="43">
        <f t="shared" si="673"/>
        <v>0</v>
      </c>
      <c r="R435" s="43">
        <f t="shared" si="673"/>
        <v>0</v>
      </c>
      <c r="S435" s="43">
        <f t="shared" si="673"/>
        <v>0</v>
      </c>
      <c r="T435" s="43">
        <f t="shared" si="673"/>
        <v>0</v>
      </c>
      <c r="U435" s="43">
        <f t="shared" si="673"/>
        <v>0</v>
      </c>
      <c r="V435" s="43">
        <f t="shared" si="673"/>
        <v>0</v>
      </c>
      <c r="W435" s="43">
        <f t="shared" si="673"/>
        <v>0</v>
      </c>
      <c r="X435" s="43">
        <f t="shared" si="673"/>
        <v>0</v>
      </c>
      <c r="Y435" s="43">
        <f t="shared" si="673"/>
        <v>0</v>
      </c>
      <c r="Z435" s="43">
        <f t="shared" si="673"/>
        <v>0</v>
      </c>
      <c r="AA435" s="43">
        <f t="shared" si="673"/>
        <v>0</v>
      </c>
      <c r="AB435" s="43">
        <f t="shared" si="673"/>
        <v>0</v>
      </c>
      <c r="AC435" s="43">
        <f t="shared" si="673"/>
        <v>0</v>
      </c>
      <c r="AD435" s="43">
        <f t="shared" si="673"/>
        <v>0</v>
      </c>
      <c r="AE435" s="43">
        <f t="shared" si="673"/>
        <v>0</v>
      </c>
      <c r="AF435" s="43">
        <f t="shared" si="673"/>
        <v>0</v>
      </c>
      <c r="AG435" s="43">
        <f t="shared" si="673"/>
        <v>0</v>
      </c>
      <c r="AH435" s="43">
        <f t="shared" si="673"/>
        <v>0</v>
      </c>
      <c r="AI435" s="43">
        <f t="shared" si="673"/>
        <v>0</v>
      </c>
      <c r="AJ435" s="43">
        <f t="shared" si="673"/>
        <v>0</v>
      </c>
      <c r="AK435" s="43">
        <f t="shared" si="673"/>
        <v>0</v>
      </c>
      <c r="AL435" s="43">
        <f t="shared" si="673"/>
        <v>0</v>
      </c>
    </row>
    <row r="436" spans="1:38" s="9" customFormat="1" ht="12.75">
      <c r="A436" s="20" t="s">
        <v>32</v>
      </c>
      <c r="B436" s="21"/>
      <c r="C436" s="20" t="s">
        <v>32</v>
      </c>
      <c r="D436" s="87" t="s">
        <v>33</v>
      </c>
      <c r="E436" s="44">
        <f aca="true" t="shared" si="674" ref="E436:AL436">SUM(E437:E437)</f>
        <v>0</v>
      </c>
      <c r="F436" s="44">
        <f t="shared" si="674"/>
        <v>0</v>
      </c>
      <c r="G436" s="44">
        <f t="shared" si="674"/>
        <v>0</v>
      </c>
      <c r="H436" s="44">
        <f t="shared" si="674"/>
        <v>0</v>
      </c>
      <c r="I436" s="44">
        <f t="shared" si="674"/>
        <v>0</v>
      </c>
      <c r="J436" s="44">
        <f t="shared" si="674"/>
        <v>0</v>
      </c>
      <c r="K436" s="44">
        <f t="shared" si="674"/>
        <v>0</v>
      </c>
      <c r="L436" s="44">
        <f t="shared" si="674"/>
        <v>0</v>
      </c>
      <c r="M436" s="44">
        <f t="shared" si="674"/>
        <v>0</v>
      </c>
      <c r="N436" s="44">
        <f t="shared" si="674"/>
        <v>0</v>
      </c>
      <c r="O436" s="44">
        <f t="shared" si="674"/>
        <v>0</v>
      </c>
      <c r="P436" s="44">
        <f t="shared" si="674"/>
        <v>0</v>
      </c>
      <c r="Q436" s="44">
        <f t="shared" si="674"/>
        <v>0</v>
      </c>
      <c r="R436" s="44">
        <f t="shared" si="674"/>
        <v>0</v>
      </c>
      <c r="S436" s="44">
        <f t="shared" si="674"/>
        <v>0</v>
      </c>
      <c r="T436" s="44">
        <f t="shared" si="674"/>
        <v>0</v>
      </c>
      <c r="U436" s="44">
        <f t="shared" si="674"/>
        <v>0</v>
      </c>
      <c r="V436" s="44">
        <f t="shared" si="674"/>
        <v>0</v>
      </c>
      <c r="W436" s="44">
        <f t="shared" si="674"/>
        <v>0</v>
      </c>
      <c r="X436" s="44">
        <f t="shared" si="674"/>
        <v>0</v>
      </c>
      <c r="Y436" s="44">
        <f t="shared" si="674"/>
        <v>0</v>
      </c>
      <c r="Z436" s="44">
        <f t="shared" si="674"/>
        <v>0</v>
      </c>
      <c r="AA436" s="44">
        <f t="shared" si="674"/>
        <v>0</v>
      </c>
      <c r="AB436" s="44">
        <f t="shared" si="674"/>
        <v>0</v>
      </c>
      <c r="AC436" s="44">
        <f t="shared" si="674"/>
        <v>0</v>
      </c>
      <c r="AD436" s="44">
        <f t="shared" si="674"/>
        <v>0</v>
      </c>
      <c r="AE436" s="44">
        <f t="shared" si="674"/>
        <v>0</v>
      </c>
      <c r="AF436" s="44">
        <f t="shared" si="674"/>
        <v>0</v>
      </c>
      <c r="AG436" s="44">
        <f t="shared" si="674"/>
        <v>0</v>
      </c>
      <c r="AH436" s="44">
        <f t="shared" si="674"/>
        <v>0</v>
      </c>
      <c r="AI436" s="44">
        <f t="shared" si="674"/>
        <v>0</v>
      </c>
      <c r="AJ436" s="44">
        <f t="shared" si="674"/>
        <v>0</v>
      </c>
      <c r="AK436" s="44">
        <f t="shared" si="674"/>
        <v>0</v>
      </c>
      <c r="AL436" s="44">
        <f t="shared" si="674"/>
        <v>0</v>
      </c>
    </row>
    <row r="437" spans="1:38" s="9" customFormat="1" ht="25.5">
      <c r="A437" s="20" t="s">
        <v>34</v>
      </c>
      <c r="B437" s="21"/>
      <c r="C437" s="45" t="s">
        <v>34</v>
      </c>
      <c r="D437" s="78" t="s">
        <v>35</v>
      </c>
      <c r="E437" s="13">
        <f>SUM(-E434)</f>
        <v>0</v>
      </c>
      <c r="F437" s="13">
        <f>SUM(-F434)</f>
        <v>0</v>
      </c>
      <c r="G437" s="13">
        <f>SUM(-G434)</f>
        <v>0</v>
      </c>
      <c r="H437" s="13">
        <f>SUM(-H434)</f>
        <v>0</v>
      </c>
      <c r="I437" s="13">
        <f aca="true" t="shared" si="675" ref="I437:N437">SUM(-I434)</f>
        <v>0</v>
      </c>
      <c r="J437" s="13">
        <f t="shared" si="675"/>
        <v>0</v>
      </c>
      <c r="K437" s="13">
        <f t="shared" si="675"/>
        <v>0</v>
      </c>
      <c r="L437" s="13">
        <f t="shared" si="675"/>
        <v>0</v>
      </c>
      <c r="M437" s="13">
        <f t="shared" si="675"/>
        <v>0</v>
      </c>
      <c r="N437" s="13">
        <f t="shared" si="675"/>
        <v>0</v>
      </c>
      <c r="O437" s="13">
        <f>SUM(-O434)</f>
        <v>0</v>
      </c>
      <c r="P437" s="13">
        <f>SUM(-P434)</f>
        <v>0</v>
      </c>
      <c r="Q437" s="13">
        <f>SUM(-Q434)</f>
        <v>0</v>
      </c>
      <c r="R437" s="13">
        <f>SUM(-R434)</f>
        <v>0</v>
      </c>
      <c r="S437" s="13">
        <f>SUM(-S434)</f>
        <v>0</v>
      </c>
      <c r="T437" s="13">
        <f aca="true" t="shared" si="676" ref="T437:Y437">SUM(-T434)</f>
        <v>0</v>
      </c>
      <c r="U437" s="13">
        <f t="shared" si="676"/>
        <v>0</v>
      </c>
      <c r="V437" s="13">
        <f t="shared" si="676"/>
        <v>0</v>
      </c>
      <c r="W437" s="13">
        <f t="shared" si="676"/>
        <v>0</v>
      </c>
      <c r="X437" s="13">
        <f t="shared" si="676"/>
        <v>0</v>
      </c>
      <c r="Y437" s="13">
        <f t="shared" si="676"/>
        <v>0</v>
      </c>
      <c r="Z437" s="13">
        <f>SUM(-Z434)</f>
        <v>0</v>
      </c>
      <c r="AA437" s="13">
        <f>SUM(-AA434)</f>
        <v>0</v>
      </c>
      <c r="AB437" s="13">
        <f>SUM(-AB434)</f>
        <v>0</v>
      </c>
      <c r="AC437" s="13">
        <f>SUM(-AC434)</f>
        <v>0</v>
      </c>
      <c r="AD437" s="13">
        <f aca="true" t="shared" si="677" ref="AD437:AK437">SUM(-AD434)</f>
        <v>0</v>
      </c>
      <c r="AE437" s="13">
        <f t="shared" si="677"/>
        <v>0</v>
      </c>
      <c r="AF437" s="13">
        <f t="shared" si="677"/>
        <v>0</v>
      </c>
      <c r="AG437" s="13">
        <f t="shared" si="677"/>
        <v>0</v>
      </c>
      <c r="AH437" s="13">
        <f t="shared" si="677"/>
        <v>0</v>
      </c>
      <c r="AI437" s="13">
        <f t="shared" si="677"/>
        <v>0</v>
      </c>
      <c r="AJ437" s="13">
        <f>SUM(-AJ434)</f>
        <v>0</v>
      </c>
      <c r="AK437" s="13">
        <f t="shared" si="677"/>
        <v>0</v>
      </c>
      <c r="AL437" s="13">
        <f>SUM(-AL434)</f>
        <v>0</v>
      </c>
    </row>
    <row r="438" spans="1:38" ht="38.25">
      <c r="A438" s="46"/>
      <c r="B438" s="46"/>
      <c r="C438" s="47"/>
      <c r="D438" s="48" t="s">
        <v>171</v>
      </c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</row>
    <row r="439" spans="1:38" ht="12.75">
      <c r="A439" s="33" t="s">
        <v>38</v>
      </c>
      <c r="B439" s="34"/>
      <c r="C439" s="8" t="s">
        <v>1</v>
      </c>
      <c r="D439" s="82" t="s">
        <v>2</v>
      </c>
      <c r="E439" s="35">
        <f>SUM(E440,E441)</f>
        <v>0</v>
      </c>
      <c r="F439" s="35">
        <f>SUM(F440,F441)</f>
        <v>55773</v>
      </c>
      <c r="G439" s="35">
        <f>SUM(G440,G441)</f>
        <v>0</v>
      </c>
      <c r="H439" s="35">
        <f>SUM(H440,H441)</f>
        <v>0</v>
      </c>
      <c r="I439" s="35">
        <f>SUM(I440,I441)</f>
        <v>0</v>
      </c>
      <c r="J439" s="35">
        <f aca="true" t="shared" si="678" ref="J439:Q439">SUM(J440,J441)</f>
        <v>0</v>
      </c>
      <c r="K439" s="35">
        <f t="shared" si="678"/>
        <v>0</v>
      </c>
      <c r="L439" s="35">
        <f t="shared" si="678"/>
        <v>0</v>
      </c>
      <c r="M439" s="35">
        <f t="shared" si="678"/>
        <v>0</v>
      </c>
      <c r="N439" s="35">
        <f t="shared" si="678"/>
        <v>0</v>
      </c>
      <c r="O439" s="35">
        <f t="shared" si="678"/>
        <v>0</v>
      </c>
      <c r="P439" s="35">
        <f t="shared" si="678"/>
        <v>0</v>
      </c>
      <c r="Q439" s="35">
        <f t="shared" si="678"/>
        <v>0</v>
      </c>
      <c r="R439" s="35">
        <f>SUM(R440,R441)</f>
        <v>0</v>
      </c>
      <c r="S439" s="35">
        <f>SUM(S440,S441)</f>
        <v>0</v>
      </c>
      <c r="T439" s="35">
        <f>SUM(T440,T441)</f>
        <v>0</v>
      </c>
      <c r="U439" s="35">
        <f>SUM(U440,U441)</f>
        <v>0</v>
      </c>
      <c r="V439" s="35">
        <f>SUM(V440,V441)</f>
        <v>0</v>
      </c>
      <c r="W439" s="35">
        <f aca="true" t="shared" si="679" ref="W439:AC439">SUM(W440,W441)</f>
        <v>0</v>
      </c>
      <c r="X439" s="35">
        <f t="shared" si="679"/>
        <v>0</v>
      </c>
      <c r="Y439" s="35">
        <f t="shared" si="679"/>
        <v>0</v>
      </c>
      <c r="Z439" s="35">
        <f t="shared" si="679"/>
        <v>0</v>
      </c>
      <c r="AA439" s="35">
        <f t="shared" si="679"/>
        <v>0</v>
      </c>
      <c r="AB439" s="35">
        <f t="shared" si="679"/>
        <v>0</v>
      </c>
      <c r="AC439" s="35">
        <f t="shared" si="679"/>
        <v>35232</v>
      </c>
      <c r="AD439" s="35">
        <f aca="true" t="shared" si="680" ref="AD439:AL439">SUM(AD440,AD441)</f>
        <v>0</v>
      </c>
      <c r="AE439" s="35">
        <f t="shared" si="680"/>
        <v>0</v>
      </c>
      <c r="AF439" s="35">
        <f t="shared" si="680"/>
        <v>0</v>
      </c>
      <c r="AG439" s="35">
        <f t="shared" si="680"/>
        <v>0</v>
      </c>
      <c r="AH439" s="35">
        <f>SUM(AH440,AH441)</f>
        <v>0</v>
      </c>
      <c r="AI439" s="35">
        <f>SUM(AI440,AI441)</f>
        <v>0</v>
      </c>
      <c r="AJ439" s="35">
        <f>SUM(AJ440,AJ441)</f>
        <v>-5000</v>
      </c>
      <c r="AK439" s="35">
        <f>SUM(AK440,AK441)</f>
        <v>0</v>
      </c>
      <c r="AL439" s="35">
        <f t="shared" si="680"/>
        <v>86005</v>
      </c>
    </row>
    <row r="440" spans="1:38" ht="12.75">
      <c r="A440" s="18" t="s">
        <v>42</v>
      </c>
      <c r="B440" s="19" t="s">
        <v>43</v>
      </c>
      <c r="C440" s="10" t="s">
        <v>3</v>
      </c>
      <c r="D440" s="83" t="s">
        <v>4</v>
      </c>
      <c r="E440" s="11"/>
      <c r="F440" s="11">
        <v>55773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>
        <f>SUM(E440:AK440)</f>
        <v>55773</v>
      </c>
    </row>
    <row r="441" spans="1:38" s="9" customFormat="1" ht="12.75">
      <c r="A441" s="18" t="s">
        <v>44</v>
      </c>
      <c r="B441" s="19" t="s">
        <v>45</v>
      </c>
      <c r="C441" s="36">
        <v>21700</v>
      </c>
      <c r="D441" s="83" t="s">
        <v>0</v>
      </c>
      <c r="E441" s="11">
        <f aca="true" t="shared" si="681" ref="E441:AL441">SUM(E442)</f>
        <v>0</v>
      </c>
      <c r="F441" s="11">
        <f t="shared" si="681"/>
        <v>0</v>
      </c>
      <c r="G441" s="11">
        <f t="shared" si="681"/>
        <v>0</v>
      </c>
      <c r="H441" s="11">
        <f t="shared" si="681"/>
        <v>0</v>
      </c>
      <c r="I441" s="11">
        <f t="shared" si="681"/>
        <v>0</v>
      </c>
      <c r="J441" s="11">
        <f t="shared" si="681"/>
        <v>0</v>
      </c>
      <c r="K441" s="11">
        <f t="shared" si="681"/>
        <v>0</v>
      </c>
      <c r="L441" s="11">
        <f t="shared" si="681"/>
        <v>0</v>
      </c>
      <c r="M441" s="11">
        <f t="shared" si="681"/>
        <v>0</v>
      </c>
      <c r="N441" s="11">
        <f t="shared" si="681"/>
        <v>0</v>
      </c>
      <c r="O441" s="11">
        <f t="shared" si="681"/>
        <v>0</v>
      </c>
      <c r="P441" s="11">
        <f t="shared" si="681"/>
        <v>0</v>
      </c>
      <c r="Q441" s="11">
        <f t="shared" si="681"/>
        <v>0</v>
      </c>
      <c r="R441" s="11">
        <f t="shared" si="681"/>
        <v>0</v>
      </c>
      <c r="S441" s="11">
        <f t="shared" si="681"/>
        <v>0</v>
      </c>
      <c r="T441" s="11">
        <f t="shared" si="681"/>
        <v>0</v>
      </c>
      <c r="U441" s="11">
        <f t="shared" si="681"/>
        <v>0</v>
      </c>
      <c r="V441" s="11">
        <f t="shared" si="681"/>
        <v>0</v>
      </c>
      <c r="W441" s="11">
        <f t="shared" si="681"/>
        <v>0</v>
      </c>
      <c r="X441" s="11">
        <f t="shared" si="681"/>
        <v>0</v>
      </c>
      <c r="Y441" s="11">
        <f t="shared" si="681"/>
        <v>0</v>
      </c>
      <c r="Z441" s="11">
        <f t="shared" si="681"/>
        <v>0</v>
      </c>
      <c r="AA441" s="11">
        <f t="shared" si="681"/>
        <v>0</v>
      </c>
      <c r="AB441" s="11">
        <f t="shared" si="681"/>
        <v>0</v>
      </c>
      <c r="AC441" s="11">
        <f t="shared" si="681"/>
        <v>35232</v>
      </c>
      <c r="AD441" s="11">
        <f t="shared" si="681"/>
        <v>0</v>
      </c>
      <c r="AE441" s="11">
        <f t="shared" si="681"/>
        <v>0</v>
      </c>
      <c r="AF441" s="11">
        <f t="shared" si="681"/>
        <v>0</v>
      </c>
      <c r="AG441" s="11">
        <f t="shared" si="681"/>
        <v>0</v>
      </c>
      <c r="AH441" s="11">
        <f t="shared" si="681"/>
        <v>0</v>
      </c>
      <c r="AI441" s="11">
        <f t="shared" si="681"/>
        <v>0</v>
      </c>
      <c r="AJ441" s="11">
        <f t="shared" si="681"/>
        <v>-5000</v>
      </c>
      <c r="AK441" s="11">
        <f t="shared" si="681"/>
        <v>0</v>
      </c>
      <c r="AL441" s="11">
        <f t="shared" si="681"/>
        <v>30232</v>
      </c>
    </row>
    <row r="442" spans="1:38" s="9" customFormat="1" ht="12.75">
      <c r="A442" s="20">
        <v>21710</v>
      </c>
      <c r="B442" s="21" t="s">
        <v>45</v>
      </c>
      <c r="C442" s="37">
        <v>21710</v>
      </c>
      <c r="D442" s="87" t="s">
        <v>6</v>
      </c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>
        <v>35232</v>
      </c>
      <c r="AD442" s="13"/>
      <c r="AE442" s="13"/>
      <c r="AF442" s="13"/>
      <c r="AG442" s="13"/>
      <c r="AH442" s="13"/>
      <c r="AI442" s="13"/>
      <c r="AJ442" s="13">
        <v>-5000</v>
      </c>
      <c r="AK442" s="13"/>
      <c r="AL442" s="13">
        <f>SUM(E442:AK442)</f>
        <v>30232</v>
      </c>
    </row>
    <row r="443" spans="1:38" ht="12.75">
      <c r="A443" s="33" t="s">
        <v>46</v>
      </c>
      <c r="B443" s="34"/>
      <c r="C443" s="8" t="s">
        <v>8</v>
      </c>
      <c r="D443" s="82" t="s">
        <v>9</v>
      </c>
      <c r="E443" s="35">
        <f>SUM(E444,E449)</f>
        <v>0</v>
      </c>
      <c r="F443" s="35">
        <f>SUM(F444,F449)</f>
        <v>55773</v>
      </c>
      <c r="G443" s="35">
        <f>SUM(G444,G449)</f>
        <v>0</v>
      </c>
      <c r="H443" s="35">
        <f>SUM(H444,H449)</f>
        <v>0</v>
      </c>
      <c r="I443" s="35">
        <f>SUM(I444,I449)</f>
        <v>0</v>
      </c>
      <c r="J443" s="35">
        <f aca="true" t="shared" si="682" ref="J443:Q443">SUM(J444,J449)</f>
        <v>0</v>
      </c>
      <c r="K443" s="35">
        <f t="shared" si="682"/>
        <v>0</v>
      </c>
      <c r="L443" s="35">
        <f t="shared" si="682"/>
        <v>0</v>
      </c>
      <c r="M443" s="35">
        <f t="shared" si="682"/>
        <v>0</v>
      </c>
      <c r="N443" s="35">
        <f t="shared" si="682"/>
        <v>0</v>
      </c>
      <c r="O443" s="35">
        <f t="shared" si="682"/>
        <v>0</v>
      </c>
      <c r="P443" s="35">
        <f t="shared" si="682"/>
        <v>0</v>
      </c>
      <c r="Q443" s="35">
        <f t="shared" si="682"/>
        <v>0</v>
      </c>
      <c r="R443" s="35">
        <f>SUM(R444,R449)</f>
        <v>0</v>
      </c>
      <c r="S443" s="35">
        <f>SUM(S444,S449)</f>
        <v>0</v>
      </c>
      <c r="T443" s="35">
        <f>SUM(T444,T449)</f>
        <v>0</v>
      </c>
      <c r="U443" s="35">
        <f>SUM(U444,U449)</f>
        <v>0</v>
      </c>
      <c r="V443" s="35">
        <f>SUM(V444,V449)</f>
        <v>0</v>
      </c>
      <c r="W443" s="35">
        <f aca="true" t="shared" si="683" ref="W443:AC443">SUM(W444,W449)</f>
        <v>0</v>
      </c>
      <c r="X443" s="35">
        <f t="shared" si="683"/>
        <v>0</v>
      </c>
      <c r="Y443" s="35">
        <f t="shared" si="683"/>
        <v>0</v>
      </c>
      <c r="Z443" s="35">
        <f t="shared" si="683"/>
        <v>0</v>
      </c>
      <c r="AA443" s="35">
        <f t="shared" si="683"/>
        <v>0</v>
      </c>
      <c r="AB443" s="35">
        <f t="shared" si="683"/>
        <v>0</v>
      </c>
      <c r="AC443" s="35">
        <f t="shared" si="683"/>
        <v>35232</v>
      </c>
      <c r="AD443" s="35">
        <f aca="true" t="shared" si="684" ref="AD443:AL443">SUM(AD444,AD449)</f>
        <v>0</v>
      </c>
      <c r="AE443" s="35">
        <f t="shared" si="684"/>
        <v>0</v>
      </c>
      <c r="AF443" s="35">
        <f t="shared" si="684"/>
        <v>0</v>
      </c>
      <c r="AG443" s="35">
        <f t="shared" si="684"/>
        <v>0</v>
      </c>
      <c r="AH443" s="35">
        <f>SUM(AH444,AH449)</f>
        <v>0</v>
      </c>
      <c r="AI443" s="35">
        <f>SUM(AI444,AI449)</f>
        <v>0</v>
      </c>
      <c r="AJ443" s="35">
        <f>SUM(AJ444,AJ449)</f>
        <v>-5000</v>
      </c>
      <c r="AK443" s="35">
        <f>SUM(AK444,AK449)</f>
        <v>0</v>
      </c>
      <c r="AL443" s="35">
        <f t="shared" si="684"/>
        <v>86005</v>
      </c>
    </row>
    <row r="444" spans="1:38" ht="25.5">
      <c r="A444" s="18" t="s">
        <v>47</v>
      </c>
      <c r="B444" s="19" t="s">
        <v>48</v>
      </c>
      <c r="C444" s="10" t="s">
        <v>36</v>
      </c>
      <c r="D444" s="83" t="s">
        <v>10</v>
      </c>
      <c r="E444" s="11">
        <f aca="true" t="shared" si="685" ref="E444:AL444">SUM(E445)</f>
        <v>0</v>
      </c>
      <c r="F444" s="11">
        <f t="shared" si="685"/>
        <v>50773</v>
      </c>
      <c r="G444" s="11">
        <f t="shared" si="685"/>
        <v>0</v>
      </c>
      <c r="H444" s="11">
        <f t="shared" si="685"/>
        <v>0</v>
      </c>
      <c r="I444" s="11">
        <f t="shared" si="685"/>
        <v>0</v>
      </c>
      <c r="J444" s="11">
        <f t="shared" si="685"/>
        <v>0</v>
      </c>
      <c r="K444" s="11">
        <f t="shared" si="685"/>
        <v>0</v>
      </c>
      <c r="L444" s="11">
        <f t="shared" si="685"/>
        <v>0</v>
      </c>
      <c r="M444" s="11">
        <f t="shared" si="685"/>
        <v>0</v>
      </c>
      <c r="N444" s="11">
        <f t="shared" si="685"/>
        <v>0</v>
      </c>
      <c r="O444" s="11">
        <f t="shared" si="685"/>
        <v>0</v>
      </c>
      <c r="P444" s="11">
        <f t="shared" si="685"/>
        <v>0</v>
      </c>
      <c r="Q444" s="11">
        <f t="shared" si="685"/>
        <v>0</v>
      </c>
      <c r="R444" s="11">
        <f t="shared" si="685"/>
        <v>0</v>
      </c>
      <c r="S444" s="11">
        <f t="shared" si="685"/>
        <v>0</v>
      </c>
      <c r="T444" s="11">
        <f t="shared" si="685"/>
        <v>0</v>
      </c>
      <c r="U444" s="11">
        <f t="shared" si="685"/>
        <v>0</v>
      </c>
      <c r="V444" s="11">
        <f t="shared" si="685"/>
        <v>0</v>
      </c>
      <c r="W444" s="11">
        <f t="shared" si="685"/>
        <v>0</v>
      </c>
      <c r="X444" s="11">
        <f t="shared" si="685"/>
        <v>0</v>
      </c>
      <c r="Y444" s="11">
        <f t="shared" si="685"/>
        <v>0</v>
      </c>
      <c r="Z444" s="11">
        <f t="shared" si="685"/>
        <v>0</v>
      </c>
      <c r="AA444" s="11">
        <f t="shared" si="685"/>
        <v>0</v>
      </c>
      <c r="AB444" s="11">
        <f t="shared" si="685"/>
        <v>0</v>
      </c>
      <c r="AC444" s="11">
        <f t="shared" si="685"/>
        <v>40232</v>
      </c>
      <c r="AD444" s="11">
        <f t="shared" si="685"/>
        <v>0</v>
      </c>
      <c r="AE444" s="11">
        <f t="shared" si="685"/>
        <v>0</v>
      </c>
      <c r="AF444" s="11">
        <f t="shared" si="685"/>
        <v>0</v>
      </c>
      <c r="AG444" s="11">
        <f t="shared" si="685"/>
        <v>0</v>
      </c>
      <c r="AH444" s="11">
        <f t="shared" si="685"/>
        <v>0</v>
      </c>
      <c r="AI444" s="11">
        <f t="shared" si="685"/>
        <v>0</v>
      </c>
      <c r="AJ444" s="11">
        <f t="shared" si="685"/>
        <v>-5000</v>
      </c>
      <c r="AK444" s="11">
        <f t="shared" si="685"/>
        <v>0</v>
      </c>
      <c r="AL444" s="11">
        <f t="shared" si="685"/>
        <v>86005</v>
      </c>
    </row>
    <row r="445" spans="1:38" ht="12.75">
      <c r="A445" s="18" t="s">
        <v>49</v>
      </c>
      <c r="B445" s="19" t="s">
        <v>50</v>
      </c>
      <c r="C445" s="10" t="s">
        <v>11</v>
      </c>
      <c r="D445" s="83" t="s">
        <v>12</v>
      </c>
      <c r="E445" s="11">
        <f>SUM(E446,E448)</f>
        <v>0</v>
      </c>
      <c r="F445" s="11">
        <f>SUM(F446,F448)</f>
        <v>50773</v>
      </c>
      <c r="G445" s="11">
        <f>SUM(G446,G448)</f>
        <v>0</v>
      </c>
      <c r="H445" s="11">
        <f>SUM(H446,H448)</f>
        <v>0</v>
      </c>
      <c r="I445" s="11">
        <f>SUM(I446,I448)</f>
        <v>0</v>
      </c>
      <c r="J445" s="11">
        <f aca="true" t="shared" si="686" ref="J445:Q445">SUM(J446,J448)</f>
        <v>0</v>
      </c>
      <c r="K445" s="11">
        <f t="shared" si="686"/>
        <v>0</v>
      </c>
      <c r="L445" s="11">
        <f t="shared" si="686"/>
        <v>0</v>
      </c>
      <c r="M445" s="11">
        <f t="shared" si="686"/>
        <v>0</v>
      </c>
      <c r="N445" s="11">
        <f t="shared" si="686"/>
        <v>0</v>
      </c>
      <c r="O445" s="11">
        <f t="shared" si="686"/>
        <v>0</v>
      </c>
      <c r="P445" s="11">
        <f t="shared" si="686"/>
        <v>0</v>
      </c>
      <c r="Q445" s="11">
        <f t="shared" si="686"/>
        <v>0</v>
      </c>
      <c r="R445" s="11">
        <f>SUM(R446,R448)</f>
        <v>0</v>
      </c>
      <c r="S445" s="11">
        <f>SUM(S446,S448)</f>
        <v>0</v>
      </c>
      <c r="T445" s="11">
        <f>SUM(T446,T448)</f>
        <v>0</v>
      </c>
      <c r="U445" s="11">
        <f>SUM(U446,U448)</f>
        <v>0</v>
      </c>
      <c r="V445" s="11">
        <f>SUM(V446,V448)</f>
        <v>0</v>
      </c>
      <c r="W445" s="11">
        <f aca="true" t="shared" si="687" ref="W445:AC445">SUM(W446,W448)</f>
        <v>0</v>
      </c>
      <c r="X445" s="11">
        <f t="shared" si="687"/>
        <v>0</v>
      </c>
      <c r="Y445" s="11">
        <f t="shared" si="687"/>
        <v>0</v>
      </c>
      <c r="Z445" s="11">
        <f t="shared" si="687"/>
        <v>0</v>
      </c>
      <c r="AA445" s="11">
        <f t="shared" si="687"/>
        <v>0</v>
      </c>
      <c r="AB445" s="11">
        <f t="shared" si="687"/>
        <v>0</v>
      </c>
      <c r="AC445" s="11">
        <f t="shared" si="687"/>
        <v>40232</v>
      </c>
      <c r="AD445" s="11">
        <f aca="true" t="shared" si="688" ref="AD445:AL445">SUM(AD446,AD448)</f>
        <v>0</v>
      </c>
      <c r="AE445" s="11">
        <f t="shared" si="688"/>
        <v>0</v>
      </c>
      <c r="AF445" s="11">
        <f t="shared" si="688"/>
        <v>0</v>
      </c>
      <c r="AG445" s="11">
        <f t="shared" si="688"/>
        <v>0</v>
      </c>
      <c r="AH445" s="11">
        <f>SUM(AH446,AH448)</f>
        <v>0</v>
      </c>
      <c r="AI445" s="11">
        <f>SUM(AI446,AI448)</f>
        <v>0</v>
      </c>
      <c r="AJ445" s="11">
        <f>SUM(AJ446,AJ448)</f>
        <v>-5000</v>
      </c>
      <c r="AK445" s="11">
        <f>SUM(AK446,AK448)</f>
        <v>0</v>
      </c>
      <c r="AL445" s="11">
        <f t="shared" si="688"/>
        <v>86005</v>
      </c>
    </row>
    <row r="446" spans="1:38" ht="12.75">
      <c r="A446" s="38">
        <v>1000</v>
      </c>
      <c r="B446" s="21" t="s">
        <v>50</v>
      </c>
      <c r="C446" s="15">
        <v>1000</v>
      </c>
      <c r="D446" s="87" t="s">
        <v>13</v>
      </c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>
        <v>15000</v>
      </c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>
        <v>7520</v>
      </c>
      <c r="AD446" s="13"/>
      <c r="AE446" s="13"/>
      <c r="AF446" s="13"/>
      <c r="AG446" s="13"/>
      <c r="AH446" s="13"/>
      <c r="AI446" s="13"/>
      <c r="AJ446" s="13"/>
      <c r="AK446" s="13"/>
      <c r="AL446" s="13">
        <f>SUM(E446:AK446)</f>
        <v>22520</v>
      </c>
    </row>
    <row r="447" spans="1:38" s="9" customFormat="1" ht="12.75">
      <c r="A447" s="21">
        <v>1100</v>
      </c>
      <c r="B447" s="21" t="s">
        <v>50</v>
      </c>
      <c r="C447" s="27">
        <v>1100</v>
      </c>
      <c r="D447" s="87" t="s">
        <v>14</v>
      </c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>
        <v>12136</v>
      </c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>
        <v>6085</v>
      </c>
      <c r="AD447" s="13"/>
      <c r="AE447" s="13"/>
      <c r="AF447" s="13"/>
      <c r="AG447" s="13"/>
      <c r="AH447" s="13"/>
      <c r="AI447" s="13"/>
      <c r="AJ447" s="13"/>
      <c r="AK447" s="13"/>
      <c r="AL447" s="13">
        <f>SUM(E447:AK447)</f>
        <v>18221</v>
      </c>
    </row>
    <row r="448" spans="1:38" s="9" customFormat="1" ht="12.75">
      <c r="A448" s="38">
        <v>2000</v>
      </c>
      <c r="B448" s="21" t="s">
        <v>50</v>
      </c>
      <c r="C448" s="15">
        <v>2000</v>
      </c>
      <c r="D448" s="87" t="s">
        <v>15</v>
      </c>
      <c r="E448" s="13"/>
      <c r="F448" s="13">
        <v>50773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>
        <v>-15000</v>
      </c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>
        <v>32712</v>
      </c>
      <c r="AD448" s="13"/>
      <c r="AE448" s="13"/>
      <c r="AF448" s="13"/>
      <c r="AG448" s="13"/>
      <c r="AH448" s="13"/>
      <c r="AI448" s="13"/>
      <c r="AJ448" s="13">
        <v>-5000</v>
      </c>
      <c r="AK448" s="13"/>
      <c r="AL448" s="13">
        <f>SUM(E448:AK448)</f>
        <v>63485</v>
      </c>
    </row>
    <row r="449" spans="1:38" ht="12.75">
      <c r="A449" s="28" t="s">
        <v>61</v>
      </c>
      <c r="B449" s="19" t="s">
        <v>62</v>
      </c>
      <c r="C449" s="14" t="s">
        <v>24</v>
      </c>
      <c r="D449" s="83" t="s">
        <v>25</v>
      </c>
      <c r="E449" s="11">
        <f aca="true" t="shared" si="689" ref="E449:AL449">SUM(E450)</f>
        <v>0</v>
      </c>
      <c r="F449" s="11">
        <f t="shared" si="689"/>
        <v>5000</v>
      </c>
      <c r="G449" s="11">
        <f t="shared" si="689"/>
        <v>0</v>
      </c>
      <c r="H449" s="11">
        <f t="shared" si="689"/>
        <v>0</v>
      </c>
      <c r="I449" s="11">
        <f t="shared" si="689"/>
        <v>0</v>
      </c>
      <c r="J449" s="11">
        <f t="shared" si="689"/>
        <v>0</v>
      </c>
      <c r="K449" s="11">
        <f t="shared" si="689"/>
        <v>0</v>
      </c>
      <c r="L449" s="11">
        <f t="shared" si="689"/>
        <v>0</v>
      </c>
      <c r="M449" s="11">
        <f t="shared" si="689"/>
        <v>0</v>
      </c>
      <c r="N449" s="11">
        <f t="shared" si="689"/>
        <v>0</v>
      </c>
      <c r="O449" s="11">
        <f t="shared" si="689"/>
        <v>0</v>
      </c>
      <c r="P449" s="11">
        <f t="shared" si="689"/>
        <v>0</v>
      </c>
      <c r="Q449" s="11">
        <f t="shared" si="689"/>
        <v>0</v>
      </c>
      <c r="R449" s="11">
        <f t="shared" si="689"/>
        <v>0</v>
      </c>
      <c r="S449" s="11">
        <f t="shared" si="689"/>
        <v>0</v>
      </c>
      <c r="T449" s="11">
        <f t="shared" si="689"/>
        <v>0</v>
      </c>
      <c r="U449" s="11">
        <f t="shared" si="689"/>
        <v>0</v>
      </c>
      <c r="V449" s="11">
        <f t="shared" si="689"/>
        <v>0</v>
      </c>
      <c r="W449" s="11">
        <f t="shared" si="689"/>
        <v>0</v>
      </c>
      <c r="X449" s="11">
        <f t="shared" si="689"/>
        <v>0</v>
      </c>
      <c r="Y449" s="11">
        <f t="shared" si="689"/>
        <v>0</v>
      </c>
      <c r="Z449" s="11">
        <f t="shared" si="689"/>
        <v>0</v>
      </c>
      <c r="AA449" s="11">
        <f t="shared" si="689"/>
        <v>0</v>
      </c>
      <c r="AB449" s="11">
        <f t="shared" si="689"/>
        <v>0</v>
      </c>
      <c r="AC449" s="11">
        <f t="shared" si="689"/>
        <v>-5000</v>
      </c>
      <c r="AD449" s="11">
        <f t="shared" si="689"/>
        <v>0</v>
      </c>
      <c r="AE449" s="11">
        <f t="shared" si="689"/>
        <v>0</v>
      </c>
      <c r="AF449" s="11">
        <f t="shared" si="689"/>
        <v>0</v>
      </c>
      <c r="AG449" s="11">
        <f t="shared" si="689"/>
        <v>0</v>
      </c>
      <c r="AH449" s="11">
        <f t="shared" si="689"/>
        <v>0</v>
      </c>
      <c r="AI449" s="11">
        <f t="shared" si="689"/>
        <v>0</v>
      </c>
      <c r="AJ449" s="11">
        <f t="shared" si="689"/>
        <v>0</v>
      </c>
      <c r="AK449" s="11">
        <f t="shared" si="689"/>
        <v>0</v>
      </c>
      <c r="AL449" s="11">
        <f t="shared" si="689"/>
        <v>0</v>
      </c>
    </row>
    <row r="450" spans="1:38" ht="12.75">
      <c r="A450" s="28" t="s">
        <v>63</v>
      </c>
      <c r="B450" s="19" t="s">
        <v>64</v>
      </c>
      <c r="C450" s="14">
        <v>5000</v>
      </c>
      <c r="D450" s="83" t="s">
        <v>26</v>
      </c>
      <c r="E450" s="11"/>
      <c r="F450" s="11">
        <v>5000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>
        <v>-5000</v>
      </c>
      <c r="AD450" s="11"/>
      <c r="AE450" s="11"/>
      <c r="AF450" s="11"/>
      <c r="AG450" s="11"/>
      <c r="AH450" s="11"/>
      <c r="AI450" s="11"/>
      <c r="AJ450" s="11"/>
      <c r="AK450" s="11"/>
      <c r="AL450" s="11">
        <f>SUM(E450:AK450)</f>
        <v>0</v>
      </c>
    </row>
    <row r="451" spans="1:38" ht="25.5">
      <c r="A451" s="41" t="s">
        <v>68</v>
      </c>
      <c r="B451" s="42"/>
      <c r="C451" s="10" t="s">
        <v>128</v>
      </c>
      <c r="D451" s="90" t="s">
        <v>29</v>
      </c>
      <c r="E451" s="43">
        <f>+SUM(E439-E443)</f>
        <v>0</v>
      </c>
      <c r="F451" s="43">
        <f>+SUM(F439-F443)</f>
        <v>0</v>
      </c>
      <c r="G451" s="43">
        <f>+SUM(G439-G443)</f>
        <v>0</v>
      </c>
      <c r="H451" s="43">
        <f>+SUM(H439-H443)</f>
        <v>0</v>
      </c>
      <c r="I451" s="43">
        <f aca="true" t="shared" si="690" ref="I451:N451">+SUM(I439-I443)</f>
        <v>0</v>
      </c>
      <c r="J451" s="43">
        <f t="shared" si="690"/>
        <v>0</v>
      </c>
      <c r="K451" s="43">
        <f t="shared" si="690"/>
        <v>0</v>
      </c>
      <c r="L451" s="43">
        <f t="shared" si="690"/>
        <v>0</v>
      </c>
      <c r="M451" s="43">
        <f t="shared" si="690"/>
        <v>0</v>
      </c>
      <c r="N451" s="43">
        <f t="shared" si="690"/>
        <v>0</v>
      </c>
      <c r="O451" s="43">
        <f>+SUM(O439-O443)</f>
        <v>0</v>
      </c>
      <c r="P451" s="43">
        <f>+SUM(P439-P443)</f>
        <v>0</v>
      </c>
      <c r="Q451" s="43">
        <f>+SUM(Q439-Q443)</f>
        <v>0</v>
      </c>
      <c r="R451" s="43">
        <f>+SUM(R439-R443)</f>
        <v>0</v>
      </c>
      <c r="S451" s="43">
        <f>+SUM(S439-S443)</f>
        <v>0</v>
      </c>
      <c r="T451" s="43">
        <f aca="true" t="shared" si="691" ref="T451:Y451">+SUM(T439-T443)</f>
        <v>0</v>
      </c>
      <c r="U451" s="43">
        <f t="shared" si="691"/>
        <v>0</v>
      </c>
      <c r="V451" s="43">
        <f t="shared" si="691"/>
        <v>0</v>
      </c>
      <c r="W451" s="43">
        <f t="shared" si="691"/>
        <v>0</v>
      </c>
      <c r="X451" s="43">
        <f t="shared" si="691"/>
        <v>0</v>
      </c>
      <c r="Y451" s="43">
        <f t="shared" si="691"/>
        <v>0</v>
      </c>
      <c r="Z451" s="43">
        <f>+SUM(Z439-Z443)</f>
        <v>0</v>
      </c>
      <c r="AA451" s="43">
        <f>+SUM(AA439-AA443)</f>
        <v>0</v>
      </c>
      <c r="AB451" s="43">
        <f>+SUM(AB439-AB443)</f>
        <v>0</v>
      </c>
      <c r="AC451" s="43">
        <f>+SUM(AC439-AC443)</f>
        <v>0</v>
      </c>
      <c r="AD451" s="43">
        <f aca="true" t="shared" si="692" ref="AD451:AK451">+SUM(AD439-AD443)</f>
        <v>0</v>
      </c>
      <c r="AE451" s="43">
        <f t="shared" si="692"/>
        <v>0</v>
      </c>
      <c r="AF451" s="43">
        <f t="shared" si="692"/>
        <v>0</v>
      </c>
      <c r="AG451" s="43">
        <f t="shared" si="692"/>
        <v>0</v>
      </c>
      <c r="AH451" s="43">
        <f t="shared" si="692"/>
        <v>0</v>
      </c>
      <c r="AI451" s="43">
        <f t="shared" si="692"/>
        <v>0</v>
      </c>
      <c r="AJ451" s="43">
        <f>+SUM(AJ439-AJ443)</f>
        <v>0</v>
      </c>
      <c r="AK451" s="43">
        <f t="shared" si="692"/>
        <v>0</v>
      </c>
      <c r="AL451" s="43">
        <f>+SUM(AL439-AL443)</f>
        <v>0</v>
      </c>
    </row>
    <row r="452" spans="1:38" ht="12.75">
      <c r="A452" s="41" t="s">
        <v>30</v>
      </c>
      <c r="B452" s="42"/>
      <c r="C452" s="41" t="s">
        <v>30</v>
      </c>
      <c r="D452" s="90" t="s">
        <v>31</v>
      </c>
      <c r="E452" s="43">
        <f aca="true" t="shared" si="693" ref="E452:AL453">SUM(E453)</f>
        <v>0</v>
      </c>
      <c r="F452" s="43">
        <f t="shared" si="693"/>
        <v>0</v>
      </c>
      <c r="G452" s="43">
        <f t="shared" si="693"/>
        <v>0</v>
      </c>
      <c r="H452" s="43">
        <f t="shared" si="693"/>
        <v>0</v>
      </c>
      <c r="I452" s="43">
        <f t="shared" si="693"/>
        <v>0</v>
      </c>
      <c r="J452" s="43">
        <f t="shared" si="693"/>
        <v>0</v>
      </c>
      <c r="K452" s="43">
        <f t="shared" si="693"/>
        <v>0</v>
      </c>
      <c r="L452" s="43">
        <f t="shared" si="693"/>
        <v>0</v>
      </c>
      <c r="M452" s="43">
        <f t="shared" si="693"/>
        <v>0</v>
      </c>
      <c r="N452" s="43">
        <f t="shared" si="693"/>
        <v>0</v>
      </c>
      <c r="O452" s="43">
        <f t="shared" si="693"/>
        <v>0</v>
      </c>
      <c r="P452" s="43">
        <f t="shared" si="693"/>
        <v>0</v>
      </c>
      <c r="Q452" s="43">
        <f t="shared" si="693"/>
        <v>0</v>
      </c>
      <c r="R452" s="43">
        <f t="shared" si="693"/>
        <v>0</v>
      </c>
      <c r="S452" s="43">
        <f t="shared" si="693"/>
        <v>0</v>
      </c>
      <c r="T452" s="43">
        <f t="shared" si="693"/>
        <v>0</v>
      </c>
      <c r="U452" s="43">
        <f t="shared" si="693"/>
        <v>0</v>
      </c>
      <c r="V452" s="43">
        <f t="shared" si="693"/>
        <v>0</v>
      </c>
      <c r="W452" s="43">
        <f t="shared" si="693"/>
        <v>0</v>
      </c>
      <c r="X452" s="43">
        <f t="shared" si="693"/>
        <v>0</v>
      </c>
      <c r="Y452" s="43">
        <f t="shared" si="693"/>
        <v>0</v>
      </c>
      <c r="Z452" s="43">
        <f t="shared" si="693"/>
        <v>0</v>
      </c>
      <c r="AA452" s="43">
        <f t="shared" si="693"/>
        <v>0</v>
      </c>
      <c r="AB452" s="43">
        <f t="shared" si="693"/>
        <v>0</v>
      </c>
      <c r="AC452" s="43">
        <f t="shared" si="693"/>
        <v>0</v>
      </c>
      <c r="AD452" s="43">
        <f t="shared" si="693"/>
        <v>0</v>
      </c>
      <c r="AE452" s="43">
        <f t="shared" si="693"/>
        <v>0</v>
      </c>
      <c r="AF452" s="43">
        <f t="shared" si="693"/>
        <v>0</v>
      </c>
      <c r="AG452" s="43">
        <f t="shared" si="693"/>
        <v>0</v>
      </c>
      <c r="AH452" s="43">
        <f t="shared" si="693"/>
        <v>0</v>
      </c>
      <c r="AI452" s="43">
        <f t="shared" si="693"/>
        <v>0</v>
      </c>
      <c r="AJ452" s="43">
        <f t="shared" si="693"/>
        <v>0</v>
      </c>
      <c r="AK452" s="43">
        <f t="shared" si="693"/>
        <v>0</v>
      </c>
      <c r="AL452" s="43">
        <f t="shared" si="693"/>
        <v>0</v>
      </c>
    </row>
    <row r="453" spans="1:38" s="9" customFormat="1" ht="12.75">
      <c r="A453" s="20" t="s">
        <v>32</v>
      </c>
      <c r="B453" s="21"/>
      <c r="C453" s="20" t="s">
        <v>32</v>
      </c>
      <c r="D453" s="87" t="s">
        <v>33</v>
      </c>
      <c r="E453" s="44">
        <f t="shared" si="693"/>
        <v>0</v>
      </c>
      <c r="F453" s="44">
        <f t="shared" si="693"/>
        <v>0</v>
      </c>
      <c r="G453" s="44">
        <f t="shared" si="693"/>
        <v>0</v>
      </c>
      <c r="H453" s="44">
        <f t="shared" si="693"/>
        <v>0</v>
      </c>
      <c r="I453" s="44">
        <f t="shared" si="693"/>
        <v>0</v>
      </c>
      <c r="J453" s="44">
        <f t="shared" si="693"/>
        <v>0</v>
      </c>
      <c r="K453" s="44">
        <f t="shared" si="693"/>
        <v>0</v>
      </c>
      <c r="L453" s="44">
        <f t="shared" si="693"/>
        <v>0</v>
      </c>
      <c r="M453" s="44">
        <f t="shared" si="693"/>
        <v>0</v>
      </c>
      <c r="N453" s="44">
        <f t="shared" si="693"/>
        <v>0</v>
      </c>
      <c r="O453" s="44">
        <f t="shared" si="693"/>
        <v>0</v>
      </c>
      <c r="P453" s="44">
        <f t="shared" si="693"/>
        <v>0</v>
      </c>
      <c r="Q453" s="44">
        <f t="shared" si="693"/>
        <v>0</v>
      </c>
      <c r="R453" s="44">
        <f t="shared" si="693"/>
        <v>0</v>
      </c>
      <c r="S453" s="44">
        <f t="shared" si="693"/>
        <v>0</v>
      </c>
      <c r="T453" s="44">
        <f t="shared" si="693"/>
        <v>0</v>
      </c>
      <c r="U453" s="44">
        <f t="shared" si="693"/>
        <v>0</v>
      </c>
      <c r="V453" s="44">
        <f t="shared" si="693"/>
        <v>0</v>
      </c>
      <c r="W453" s="44">
        <f t="shared" si="693"/>
        <v>0</v>
      </c>
      <c r="X453" s="44">
        <f t="shared" si="693"/>
        <v>0</v>
      </c>
      <c r="Y453" s="44">
        <f t="shared" si="693"/>
        <v>0</v>
      </c>
      <c r="Z453" s="44">
        <f t="shared" si="693"/>
        <v>0</v>
      </c>
      <c r="AA453" s="44">
        <f t="shared" si="693"/>
        <v>0</v>
      </c>
      <c r="AB453" s="44">
        <f t="shared" si="693"/>
        <v>0</v>
      </c>
      <c r="AC453" s="44">
        <f t="shared" si="693"/>
        <v>0</v>
      </c>
      <c r="AD453" s="44">
        <f t="shared" si="693"/>
        <v>0</v>
      </c>
      <c r="AE453" s="44">
        <f t="shared" si="693"/>
        <v>0</v>
      </c>
      <c r="AF453" s="44">
        <f t="shared" si="693"/>
        <v>0</v>
      </c>
      <c r="AG453" s="44">
        <f t="shared" si="693"/>
        <v>0</v>
      </c>
      <c r="AH453" s="44">
        <f t="shared" si="693"/>
        <v>0</v>
      </c>
      <c r="AI453" s="44">
        <f t="shared" si="693"/>
        <v>0</v>
      </c>
      <c r="AJ453" s="44">
        <f t="shared" si="693"/>
        <v>0</v>
      </c>
      <c r="AK453" s="44">
        <f t="shared" si="693"/>
        <v>0</v>
      </c>
      <c r="AL453" s="44">
        <f t="shared" si="693"/>
        <v>0</v>
      </c>
    </row>
    <row r="454" spans="1:38" s="9" customFormat="1" ht="25.5">
      <c r="A454" s="20" t="s">
        <v>34</v>
      </c>
      <c r="B454" s="21"/>
      <c r="C454" s="45" t="s">
        <v>34</v>
      </c>
      <c r="D454" s="78" t="s">
        <v>35</v>
      </c>
      <c r="E454" s="13">
        <f>SUM(-E451)</f>
        <v>0</v>
      </c>
      <c r="F454" s="13">
        <f>SUM(-F451)</f>
        <v>0</v>
      </c>
      <c r="G454" s="13">
        <f>SUM(-G451)</f>
        <v>0</v>
      </c>
      <c r="H454" s="13">
        <f>SUM(-H451)</f>
        <v>0</v>
      </c>
      <c r="I454" s="13">
        <f aca="true" t="shared" si="694" ref="I454:N454">SUM(-I451)</f>
        <v>0</v>
      </c>
      <c r="J454" s="13">
        <f t="shared" si="694"/>
        <v>0</v>
      </c>
      <c r="K454" s="13">
        <f t="shared" si="694"/>
        <v>0</v>
      </c>
      <c r="L454" s="13">
        <f t="shared" si="694"/>
        <v>0</v>
      </c>
      <c r="M454" s="13">
        <f t="shared" si="694"/>
        <v>0</v>
      </c>
      <c r="N454" s="13">
        <f t="shared" si="694"/>
        <v>0</v>
      </c>
      <c r="O454" s="13">
        <f>SUM(-O451)</f>
        <v>0</v>
      </c>
      <c r="P454" s="13">
        <f>SUM(-P451)</f>
        <v>0</v>
      </c>
      <c r="Q454" s="13">
        <f>SUM(-Q451)</f>
        <v>0</v>
      </c>
      <c r="R454" s="13">
        <f>SUM(-R451)</f>
        <v>0</v>
      </c>
      <c r="S454" s="13">
        <f>SUM(-S451)</f>
        <v>0</v>
      </c>
      <c r="T454" s="13">
        <f aca="true" t="shared" si="695" ref="T454:Y454">SUM(-T451)</f>
        <v>0</v>
      </c>
      <c r="U454" s="13">
        <f t="shared" si="695"/>
        <v>0</v>
      </c>
      <c r="V454" s="13">
        <f t="shared" si="695"/>
        <v>0</v>
      </c>
      <c r="W454" s="13">
        <f t="shared" si="695"/>
        <v>0</v>
      </c>
      <c r="X454" s="13">
        <f t="shared" si="695"/>
        <v>0</v>
      </c>
      <c r="Y454" s="13">
        <f t="shared" si="695"/>
        <v>0</v>
      </c>
      <c r="Z454" s="13">
        <f>SUM(-Z451)</f>
        <v>0</v>
      </c>
      <c r="AA454" s="13">
        <f>SUM(-AA451)</f>
        <v>0</v>
      </c>
      <c r="AB454" s="13">
        <f>SUM(-AB451)</f>
        <v>0</v>
      </c>
      <c r="AC454" s="13">
        <f>SUM(-AC451)</f>
        <v>0</v>
      </c>
      <c r="AD454" s="13">
        <f aca="true" t="shared" si="696" ref="AD454:AK454">SUM(-AD451)</f>
        <v>0</v>
      </c>
      <c r="AE454" s="13">
        <f t="shared" si="696"/>
        <v>0</v>
      </c>
      <c r="AF454" s="13">
        <f t="shared" si="696"/>
        <v>0</v>
      </c>
      <c r="AG454" s="13">
        <f t="shared" si="696"/>
        <v>0</v>
      </c>
      <c r="AH454" s="13">
        <f t="shared" si="696"/>
        <v>0</v>
      </c>
      <c r="AI454" s="13">
        <f t="shared" si="696"/>
        <v>0</v>
      </c>
      <c r="AJ454" s="13">
        <f>SUM(-AJ451)</f>
        <v>0</v>
      </c>
      <c r="AK454" s="13">
        <f t="shared" si="696"/>
        <v>0</v>
      </c>
      <c r="AL454" s="13">
        <f>SUM(-AL451)</f>
        <v>0</v>
      </c>
    </row>
    <row r="455" spans="1:38" s="9" customFormat="1" ht="12.75">
      <c r="A455" s="50"/>
      <c r="B455" s="50"/>
      <c r="C455" s="51"/>
      <c r="D455" s="52" t="s">
        <v>89</v>
      </c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</row>
    <row r="456" spans="1:38" ht="12.75">
      <c r="A456" s="33" t="s">
        <v>38</v>
      </c>
      <c r="B456" s="34"/>
      <c r="C456" s="8" t="s">
        <v>1</v>
      </c>
      <c r="D456" s="82" t="s">
        <v>2</v>
      </c>
      <c r="E456" s="35">
        <f aca="true" t="shared" si="697" ref="E456:AL456">SUM(E457)</f>
        <v>68773854</v>
      </c>
      <c r="F456" s="35">
        <f t="shared" si="697"/>
        <v>0</v>
      </c>
      <c r="G456" s="35">
        <f t="shared" si="697"/>
        <v>0</v>
      </c>
      <c r="H456" s="35">
        <f t="shared" si="697"/>
        <v>0</v>
      </c>
      <c r="I456" s="35">
        <f t="shared" si="697"/>
        <v>0</v>
      </c>
      <c r="J456" s="35">
        <f t="shared" si="697"/>
        <v>0</v>
      </c>
      <c r="K456" s="35">
        <f t="shared" si="697"/>
        <v>0</v>
      </c>
      <c r="L456" s="35">
        <f t="shared" si="697"/>
        <v>11574073</v>
      </c>
      <c r="M456" s="35">
        <f t="shared" si="697"/>
        <v>0</v>
      </c>
      <c r="N456" s="35">
        <f t="shared" si="697"/>
        <v>463038</v>
      </c>
      <c r="O456" s="35">
        <f t="shared" si="697"/>
        <v>128932</v>
      </c>
      <c r="P456" s="35">
        <f t="shared" si="697"/>
        <v>0</v>
      </c>
      <c r="Q456" s="35">
        <f t="shared" si="697"/>
        <v>0</v>
      </c>
      <c r="R456" s="35">
        <f t="shared" si="697"/>
        <v>0</v>
      </c>
      <c r="S456" s="35">
        <f t="shared" si="697"/>
        <v>0</v>
      </c>
      <c r="T456" s="35">
        <f t="shared" si="697"/>
        <v>0</v>
      </c>
      <c r="U456" s="35">
        <f t="shared" si="697"/>
        <v>0</v>
      </c>
      <c r="V456" s="35">
        <f t="shared" si="697"/>
        <v>0</v>
      </c>
      <c r="W456" s="35">
        <f t="shared" si="697"/>
        <v>0</v>
      </c>
      <c r="X456" s="35">
        <f t="shared" si="697"/>
        <v>0</v>
      </c>
      <c r="Y456" s="35">
        <f t="shared" si="697"/>
        <v>0</v>
      </c>
      <c r="Z456" s="35">
        <f t="shared" si="697"/>
        <v>34781971</v>
      </c>
      <c r="AA456" s="35">
        <f t="shared" si="697"/>
        <v>0</v>
      </c>
      <c r="AB456" s="35">
        <f t="shared" si="697"/>
        <v>0</v>
      </c>
      <c r="AC456" s="35">
        <f t="shared" si="697"/>
        <v>0</v>
      </c>
      <c r="AD456" s="35">
        <f t="shared" si="697"/>
        <v>0</v>
      </c>
      <c r="AE456" s="35">
        <f t="shared" si="697"/>
        <v>-941000</v>
      </c>
      <c r="AF456" s="35">
        <f t="shared" si="697"/>
        <v>0</v>
      </c>
      <c r="AG456" s="35">
        <f t="shared" si="697"/>
        <v>-3392353</v>
      </c>
      <c r="AH456" s="35">
        <f t="shared" si="697"/>
        <v>0</v>
      </c>
      <c r="AI456" s="35">
        <f t="shared" si="697"/>
        <v>0</v>
      </c>
      <c r="AJ456" s="35">
        <f t="shared" si="697"/>
        <v>0</v>
      </c>
      <c r="AK456" s="35">
        <f t="shared" si="697"/>
        <v>0</v>
      </c>
      <c r="AL456" s="35">
        <f t="shared" si="697"/>
        <v>111388515</v>
      </c>
    </row>
    <row r="457" spans="1:38" s="9" customFormat="1" ht="12.75">
      <c r="A457" s="18" t="s">
        <v>44</v>
      </c>
      <c r="B457" s="19" t="s">
        <v>45</v>
      </c>
      <c r="C457" s="36">
        <v>21700</v>
      </c>
      <c r="D457" s="83" t="s">
        <v>0</v>
      </c>
      <c r="E457" s="11">
        <f>SUM(E458:E459)</f>
        <v>68773854</v>
      </c>
      <c r="F457" s="11">
        <f>SUM(F458:F459)</f>
        <v>0</v>
      </c>
      <c r="G457" s="11">
        <f>SUM(G458:G459)</f>
        <v>0</v>
      </c>
      <c r="H457" s="11">
        <f>SUM(H458:H459)</f>
        <v>0</v>
      </c>
      <c r="I457" s="11">
        <f>SUM(I458:I459)</f>
        <v>0</v>
      </c>
      <c r="J457" s="11">
        <f aca="true" t="shared" si="698" ref="J457:Q457">SUM(J458:J459)</f>
        <v>0</v>
      </c>
      <c r="K457" s="11">
        <f t="shared" si="698"/>
        <v>0</v>
      </c>
      <c r="L457" s="11">
        <f t="shared" si="698"/>
        <v>11574073</v>
      </c>
      <c r="M457" s="11">
        <f t="shared" si="698"/>
        <v>0</v>
      </c>
      <c r="N457" s="11">
        <f t="shared" si="698"/>
        <v>463038</v>
      </c>
      <c r="O457" s="11">
        <f t="shared" si="698"/>
        <v>128932</v>
      </c>
      <c r="P457" s="11">
        <f t="shared" si="698"/>
        <v>0</v>
      </c>
      <c r="Q457" s="11">
        <f t="shared" si="698"/>
        <v>0</v>
      </c>
      <c r="R457" s="11">
        <f>SUM(R458:R459)</f>
        <v>0</v>
      </c>
      <c r="S457" s="11">
        <f>SUM(S458:S459)</f>
        <v>0</v>
      </c>
      <c r="T457" s="11">
        <f>SUM(T458:T459)</f>
        <v>0</v>
      </c>
      <c r="U457" s="11">
        <f>SUM(U458:U459)</f>
        <v>0</v>
      </c>
      <c r="V457" s="11">
        <f>SUM(V458:V459)</f>
        <v>0</v>
      </c>
      <c r="W457" s="11">
        <f aca="true" t="shared" si="699" ref="W457:AC457">SUM(W458:W459)</f>
        <v>0</v>
      </c>
      <c r="X457" s="11">
        <f t="shared" si="699"/>
        <v>0</v>
      </c>
      <c r="Y457" s="11">
        <f t="shared" si="699"/>
        <v>0</v>
      </c>
      <c r="Z457" s="11">
        <f t="shared" si="699"/>
        <v>34781971</v>
      </c>
      <c r="AA457" s="11">
        <f t="shared" si="699"/>
        <v>0</v>
      </c>
      <c r="AB457" s="11">
        <f t="shared" si="699"/>
        <v>0</v>
      </c>
      <c r="AC457" s="11">
        <f t="shared" si="699"/>
        <v>0</v>
      </c>
      <c r="AD457" s="11">
        <f aca="true" t="shared" si="700" ref="AD457:AL457">SUM(AD458:AD459)</f>
        <v>0</v>
      </c>
      <c r="AE457" s="11">
        <f t="shared" si="700"/>
        <v>-941000</v>
      </c>
      <c r="AF457" s="11">
        <f t="shared" si="700"/>
        <v>0</v>
      </c>
      <c r="AG457" s="11">
        <f t="shared" si="700"/>
        <v>-3392353</v>
      </c>
      <c r="AH457" s="11">
        <f>SUM(AH458:AH459)</f>
        <v>0</v>
      </c>
      <c r="AI457" s="11">
        <f>SUM(AI458:AI459)</f>
        <v>0</v>
      </c>
      <c r="AJ457" s="11">
        <f>SUM(AJ458:AJ459)</f>
        <v>0</v>
      </c>
      <c r="AK457" s="11">
        <f>SUM(AK458:AK459)</f>
        <v>0</v>
      </c>
      <c r="AL457" s="11">
        <f t="shared" si="700"/>
        <v>111388515</v>
      </c>
    </row>
    <row r="458" spans="1:38" ht="12.75">
      <c r="A458" s="20">
        <v>21710</v>
      </c>
      <c r="B458" s="21" t="s">
        <v>45</v>
      </c>
      <c r="C458" s="37">
        <v>21710</v>
      </c>
      <c r="D458" s="87" t="s">
        <v>6</v>
      </c>
      <c r="E458" s="13">
        <f>SUM(E481,E490)</f>
        <v>66420597</v>
      </c>
      <c r="F458" s="13">
        <f>SUM(F481,F490)</f>
        <v>0</v>
      </c>
      <c r="G458" s="13">
        <f>SUM(G481,G490)</f>
        <v>0</v>
      </c>
      <c r="H458" s="13">
        <f>SUM(H481,H490)</f>
        <v>0</v>
      </c>
      <c r="I458" s="13">
        <f aca="true" t="shared" si="701" ref="I458:N458">SUM(I481,I490)</f>
        <v>0</v>
      </c>
      <c r="J458" s="13">
        <f t="shared" si="701"/>
        <v>0</v>
      </c>
      <c r="K458" s="13">
        <f t="shared" si="701"/>
        <v>0</v>
      </c>
      <c r="L458" s="13">
        <f t="shared" si="701"/>
        <v>11574073</v>
      </c>
      <c r="M458" s="13">
        <f t="shared" si="701"/>
        <v>0</v>
      </c>
      <c r="N458" s="13">
        <f t="shared" si="701"/>
        <v>463038</v>
      </c>
      <c r="O458" s="13">
        <f>SUM(O481,O490)</f>
        <v>128932</v>
      </c>
      <c r="P458" s="13">
        <f>SUM(P481,P490)</f>
        <v>0</v>
      </c>
      <c r="Q458" s="13">
        <f>SUM(Q481,Q490)</f>
        <v>0</v>
      </c>
      <c r="R458" s="13">
        <f>SUM(R481,R490)</f>
        <v>0</v>
      </c>
      <c r="S458" s="13">
        <f>SUM(S481,S490)</f>
        <v>0</v>
      </c>
      <c r="T458" s="13">
        <f aca="true" t="shared" si="702" ref="T458:Y458">SUM(T481,T490)</f>
        <v>0</v>
      </c>
      <c r="U458" s="13">
        <f t="shared" si="702"/>
        <v>0</v>
      </c>
      <c r="V458" s="13">
        <f t="shared" si="702"/>
        <v>0</v>
      </c>
      <c r="W458" s="13">
        <f t="shared" si="702"/>
        <v>0</v>
      </c>
      <c r="X458" s="13">
        <f t="shared" si="702"/>
        <v>0</v>
      </c>
      <c r="Y458" s="13">
        <f t="shared" si="702"/>
        <v>0</v>
      </c>
      <c r="Z458" s="13">
        <f>SUM(Z481,Z490)</f>
        <v>34781971</v>
      </c>
      <c r="AA458" s="13">
        <f>SUM(AA481,AA490)</f>
        <v>0</v>
      </c>
      <c r="AB458" s="13">
        <f>SUM(AB481,AB490)</f>
        <v>0</v>
      </c>
      <c r="AC458" s="13">
        <f>SUM(AC481,AC490)</f>
        <v>0</v>
      </c>
      <c r="AD458" s="13">
        <f aca="true" t="shared" si="703" ref="AD458:AK458">SUM(AD481,AD490)</f>
        <v>0</v>
      </c>
      <c r="AE458" s="13">
        <f t="shared" si="703"/>
        <v>-941000</v>
      </c>
      <c r="AF458" s="13">
        <f t="shared" si="703"/>
        <v>0</v>
      </c>
      <c r="AG458" s="13">
        <f t="shared" si="703"/>
        <v>-3392353</v>
      </c>
      <c r="AH458" s="13">
        <f t="shared" si="703"/>
        <v>0</v>
      </c>
      <c r="AI458" s="13">
        <f t="shared" si="703"/>
        <v>0</v>
      </c>
      <c r="AJ458" s="13">
        <f>SUM(AJ481,AJ490)</f>
        <v>0</v>
      </c>
      <c r="AK458" s="13">
        <f t="shared" si="703"/>
        <v>0</v>
      </c>
      <c r="AL458" s="13">
        <f>SUM(AL481,AL490)</f>
        <v>109035258</v>
      </c>
    </row>
    <row r="459" spans="1:38" ht="12.75">
      <c r="A459" s="20">
        <v>21710</v>
      </c>
      <c r="B459" s="21" t="s">
        <v>45</v>
      </c>
      <c r="C459" s="37">
        <v>21720</v>
      </c>
      <c r="D459" s="87" t="s">
        <v>7</v>
      </c>
      <c r="E459" s="13">
        <f>SUM(E472)</f>
        <v>2353257</v>
      </c>
      <c r="F459" s="13">
        <f>SUM(F472)</f>
        <v>0</v>
      </c>
      <c r="G459" s="13">
        <f>SUM(G472)</f>
        <v>0</v>
      </c>
      <c r="H459" s="13">
        <f>SUM(H472)</f>
        <v>0</v>
      </c>
      <c r="I459" s="13">
        <f aca="true" t="shared" si="704" ref="I459:N459">SUM(I472)</f>
        <v>0</v>
      </c>
      <c r="J459" s="13">
        <f t="shared" si="704"/>
        <v>0</v>
      </c>
      <c r="K459" s="13">
        <f t="shared" si="704"/>
        <v>0</v>
      </c>
      <c r="L459" s="13">
        <f t="shared" si="704"/>
        <v>0</v>
      </c>
      <c r="M459" s="13">
        <f t="shared" si="704"/>
        <v>0</v>
      </c>
      <c r="N459" s="13">
        <f t="shared" si="704"/>
        <v>0</v>
      </c>
      <c r="O459" s="13">
        <f>SUM(O472)</f>
        <v>0</v>
      </c>
      <c r="P459" s="13">
        <f>SUM(P472)</f>
        <v>0</v>
      </c>
      <c r="Q459" s="13">
        <f>SUM(Q472)</f>
        <v>0</v>
      </c>
      <c r="R459" s="13">
        <f>SUM(R472)</f>
        <v>0</v>
      </c>
      <c r="S459" s="13">
        <f>SUM(S472)</f>
        <v>0</v>
      </c>
      <c r="T459" s="13">
        <f aca="true" t="shared" si="705" ref="T459:Y459">SUM(T472)</f>
        <v>0</v>
      </c>
      <c r="U459" s="13">
        <f t="shared" si="705"/>
        <v>0</v>
      </c>
      <c r="V459" s="13">
        <f t="shared" si="705"/>
        <v>0</v>
      </c>
      <c r="W459" s="13">
        <f t="shared" si="705"/>
        <v>0</v>
      </c>
      <c r="X459" s="13">
        <f t="shared" si="705"/>
        <v>0</v>
      </c>
      <c r="Y459" s="13">
        <f t="shared" si="705"/>
        <v>0</v>
      </c>
      <c r="Z459" s="13">
        <f>SUM(Z472)</f>
        <v>0</v>
      </c>
      <c r="AA459" s="13">
        <f>SUM(AA472)</f>
        <v>0</v>
      </c>
      <c r="AB459" s="13">
        <f>SUM(AB472)</f>
        <v>0</v>
      </c>
      <c r="AC459" s="13">
        <f>SUM(AC472)</f>
        <v>0</v>
      </c>
      <c r="AD459" s="13">
        <f aca="true" t="shared" si="706" ref="AD459:AK459">SUM(AD472)</f>
        <v>0</v>
      </c>
      <c r="AE459" s="13">
        <f t="shared" si="706"/>
        <v>0</v>
      </c>
      <c r="AF459" s="13">
        <f t="shared" si="706"/>
        <v>0</v>
      </c>
      <c r="AG459" s="13">
        <f t="shared" si="706"/>
        <v>0</v>
      </c>
      <c r="AH459" s="13">
        <f t="shared" si="706"/>
        <v>0</v>
      </c>
      <c r="AI459" s="13">
        <f t="shared" si="706"/>
        <v>0</v>
      </c>
      <c r="AJ459" s="13">
        <f>SUM(AJ472)</f>
        <v>0</v>
      </c>
      <c r="AK459" s="13">
        <f t="shared" si="706"/>
        <v>0</v>
      </c>
      <c r="AL459" s="13">
        <f>SUM(AL472)</f>
        <v>2353257</v>
      </c>
    </row>
    <row r="460" spans="1:38" ht="12.75">
      <c r="A460" s="33" t="s">
        <v>46</v>
      </c>
      <c r="B460" s="34"/>
      <c r="C460" s="8" t="s">
        <v>8</v>
      </c>
      <c r="D460" s="82" t="s">
        <v>9</v>
      </c>
      <c r="E460" s="35">
        <f>SUM(E461,E464)</f>
        <v>68773854</v>
      </c>
      <c r="F460" s="35">
        <f>SUM(F461,F464)</f>
        <v>0</v>
      </c>
      <c r="G460" s="35">
        <f>SUM(G461,G464)</f>
        <v>0</v>
      </c>
      <c r="H460" s="35">
        <f>SUM(H461,H464)</f>
        <v>0</v>
      </c>
      <c r="I460" s="35">
        <f>SUM(I461,I464)</f>
        <v>0</v>
      </c>
      <c r="J460" s="35">
        <f aca="true" t="shared" si="707" ref="J460:Q460">SUM(J461,J464)</f>
        <v>0</v>
      </c>
      <c r="K460" s="35">
        <f t="shared" si="707"/>
        <v>0</v>
      </c>
      <c r="L460" s="35">
        <f t="shared" si="707"/>
        <v>11574073</v>
      </c>
      <c r="M460" s="35">
        <f t="shared" si="707"/>
        <v>0</v>
      </c>
      <c r="N460" s="35">
        <f t="shared" si="707"/>
        <v>463038</v>
      </c>
      <c r="O460" s="35">
        <f t="shared" si="707"/>
        <v>128932</v>
      </c>
      <c r="P460" s="35">
        <f t="shared" si="707"/>
        <v>0</v>
      </c>
      <c r="Q460" s="35">
        <f t="shared" si="707"/>
        <v>0</v>
      </c>
      <c r="R460" s="35">
        <f>SUM(R461,R464)</f>
        <v>0</v>
      </c>
      <c r="S460" s="35">
        <f>SUM(S461,S464)</f>
        <v>0</v>
      </c>
      <c r="T460" s="35">
        <f>SUM(T461,T464)</f>
        <v>0</v>
      </c>
      <c r="U460" s="35">
        <f>SUM(U461,U464)</f>
        <v>0</v>
      </c>
      <c r="V460" s="35">
        <f>SUM(V461,V464)</f>
        <v>0</v>
      </c>
      <c r="W460" s="35">
        <f aca="true" t="shared" si="708" ref="W460:AC460">SUM(W461,W464)</f>
        <v>0</v>
      </c>
      <c r="X460" s="35">
        <f t="shared" si="708"/>
        <v>0</v>
      </c>
      <c r="Y460" s="35">
        <f t="shared" si="708"/>
        <v>0</v>
      </c>
      <c r="Z460" s="35">
        <f t="shared" si="708"/>
        <v>34781971</v>
      </c>
      <c r="AA460" s="35">
        <f t="shared" si="708"/>
        <v>0</v>
      </c>
      <c r="AB460" s="35">
        <f t="shared" si="708"/>
        <v>0</v>
      </c>
      <c r="AC460" s="35">
        <f t="shared" si="708"/>
        <v>0</v>
      </c>
      <c r="AD460" s="35">
        <f aca="true" t="shared" si="709" ref="AD460:AL460">SUM(AD461,AD464)</f>
        <v>0</v>
      </c>
      <c r="AE460" s="35">
        <f t="shared" si="709"/>
        <v>-941000</v>
      </c>
      <c r="AF460" s="35">
        <f t="shared" si="709"/>
        <v>0</v>
      </c>
      <c r="AG460" s="35">
        <f t="shared" si="709"/>
        <v>-3392353</v>
      </c>
      <c r="AH460" s="35">
        <f>SUM(AH461,AH464)</f>
        <v>0</v>
      </c>
      <c r="AI460" s="35">
        <f>SUM(AI461,AI464)</f>
        <v>0</v>
      </c>
      <c r="AJ460" s="35">
        <f>SUM(AJ461,AJ464)</f>
        <v>0</v>
      </c>
      <c r="AK460" s="35">
        <f>SUM(AK461,AK464)</f>
        <v>0</v>
      </c>
      <c r="AL460" s="35">
        <f t="shared" si="709"/>
        <v>111388515</v>
      </c>
    </row>
    <row r="461" spans="1:38" ht="25.5">
      <c r="A461" s="18" t="s">
        <v>47</v>
      </c>
      <c r="B461" s="19" t="s">
        <v>48</v>
      </c>
      <c r="C461" s="10" t="s">
        <v>36</v>
      </c>
      <c r="D461" s="83" t="s">
        <v>10</v>
      </c>
      <c r="E461" s="11">
        <f aca="true" t="shared" si="710" ref="E461:AL461">SUM(E462)</f>
        <v>41611215</v>
      </c>
      <c r="F461" s="11">
        <f t="shared" si="710"/>
        <v>0</v>
      </c>
      <c r="G461" s="11">
        <f t="shared" si="710"/>
        <v>0</v>
      </c>
      <c r="H461" s="11">
        <f t="shared" si="710"/>
        <v>0</v>
      </c>
      <c r="I461" s="11">
        <f t="shared" si="710"/>
        <v>0</v>
      </c>
      <c r="J461" s="11">
        <f t="shared" si="710"/>
        <v>0</v>
      </c>
      <c r="K461" s="11">
        <f t="shared" si="710"/>
        <v>0</v>
      </c>
      <c r="L461" s="11">
        <f t="shared" si="710"/>
        <v>11574073</v>
      </c>
      <c r="M461" s="11">
        <f t="shared" si="710"/>
        <v>0</v>
      </c>
      <c r="N461" s="11">
        <f t="shared" si="710"/>
        <v>463038</v>
      </c>
      <c r="O461" s="11">
        <f t="shared" si="710"/>
        <v>128932</v>
      </c>
      <c r="P461" s="11">
        <f t="shared" si="710"/>
        <v>0</v>
      </c>
      <c r="Q461" s="11">
        <f t="shared" si="710"/>
        <v>0</v>
      </c>
      <c r="R461" s="11">
        <f t="shared" si="710"/>
        <v>0</v>
      </c>
      <c r="S461" s="11">
        <f t="shared" si="710"/>
        <v>0</v>
      </c>
      <c r="T461" s="11">
        <f t="shared" si="710"/>
        <v>0</v>
      </c>
      <c r="U461" s="11">
        <f t="shared" si="710"/>
        <v>0</v>
      </c>
      <c r="V461" s="11">
        <f t="shared" si="710"/>
        <v>0</v>
      </c>
      <c r="W461" s="11">
        <f t="shared" si="710"/>
        <v>0</v>
      </c>
      <c r="X461" s="11">
        <f t="shared" si="710"/>
        <v>0</v>
      </c>
      <c r="Y461" s="11">
        <f t="shared" si="710"/>
        <v>0</v>
      </c>
      <c r="Z461" s="11">
        <f t="shared" si="710"/>
        <v>0</v>
      </c>
      <c r="AA461" s="11">
        <f t="shared" si="710"/>
        <v>0</v>
      </c>
      <c r="AB461" s="11">
        <f t="shared" si="710"/>
        <v>0</v>
      </c>
      <c r="AC461" s="11">
        <f t="shared" si="710"/>
        <v>0</v>
      </c>
      <c r="AD461" s="11">
        <f t="shared" si="710"/>
        <v>0</v>
      </c>
      <c r="AE461" s="11">
        <f t="shared" si="710"/>
        <v>0</v>
      </c>
      <c r="AF461" s="11">
        <f t="shared" si="710"/>
        <v>0</v>
      </c>
      <c r="AG461" s="11">
        <f t="shared" si="710"/>
        <v>0</v>
      </c>
      <c r="AH461" s="11">
        <f t="shared" si="710"/>
        <v>0</v>
      </c>
      <c r="AI461" s="11">
        <f t="shared" si="710"/>
        <v>0</v>
      </c>
      <c r="AJ461" s="11">
        <f t="shared" si="710"/>
        <v>0</v>
      </c>
      <c r="AK461" s="11">
        <f t="shared" si="710"/>
        <v>0</v>
      </c>
      <c r="AL461" s="11">
        <f t="shared" si="710"/>
        <v>53777258</v>
      </c>
    </row>
    <row r="462" spans="1:38" ht="12.75">
      <c r="A462" s="28" t="s">
        <v>51</v>
      </c>
      <c r="B462" s="19" t="s">
        <v>52</v>
      </c>
      <c r="C462" s="14" t="s">
        <v>16</v>
      </c>
      <c r="D462" s="83" t="s">
        <v>17</v>
      </c>
      <c r="E462" s="11">
        <f aca="true" t="shared" si="711" ref="E462:AL462">SUM(E463:E463)</f>
        <v>41611215</v>
      </c>
      <c r="F462" s="11">
        <f t="shared" si="711"/>
        <v>0</v>
      </c>
      <c r="G462" s="11">
        <f t="shared" si="711"/>
        <v>0</v>
      </c>
      <c r="H462" s="11">
        <f t="shared" si="711"/>
        <v>0</v>
      </c>
      <c r="I462" s="11">
        <f t="shared" si="711"/>
        <v>0</v>
      </c>
      <c r="J462" s="11">
        <f t="shared" si="711"/>
        <v>0</v>
      </c>
      <c r="K462" s="11">
        <f t="shared" si="711"/>
        <v>0</v>
      </c>
      <c r="L462" s="11">
        <f t="shared" si="711"/>
        <v>11574073</v>
      </c>
      <c r="M462" s="11">
        <f t="shared" si="711"/>
        <v>0</v>
      </c>
      <c r="N462" s="11">
        <f t="shared" si="711"/>
        <v>463038</v>
      </c>
      <c r="O462" s="11">
        <f t="shared" si="711"/>
        <v>128932</v>
      </c>
      <c r="P462" s="11">
        <f t="shared" si="711"/>
        <v>0</v>
      </c>
      <c r="Q462" s="11">
        <f t="shared" si="711"/>
        <v>0</v>
      </c>
      <c r="R462" s="11">
        <f t="shared" si="711"/>
        <v>0</v>
      </c>
      <c r="S462" s="11">
        <f t="shared" si="711"/>
        <v>0</v>
      </c>
      <c r="T462" s="11">
        <f t="shared" si="711"/>
        <v>0</v>
      </c>
      <c r="U462" s="11">
        <f t="shared" si="711"/>
        <v>0</v>
      </c>
      <c r="V462" s="11">
        <f t="shared" si="711"/>
        <v>0</v>
      </c>
      <c r="W462" s="11">
        <f t="shared" si="711"/>
        <v>0</v>
      </c>
      <c r="X462" s="11">
        <f t="shared" si="711"/>
        <v>0</v>
      </c>
      <c r="Y462" s="11">
        <f t="shared" si="711"/>
        <v>0</v>
      </c>
      <c r="Z462" s="11">
        <f t="shared" si="711"/>
        <v>0</v>
      </c>
      <c r="AA462" s="11">
        <f t="shared" si="711"/>
        <v>0</v>
      </c>
      <c r="AB462" s="11">
        <f t="shared" si="711"/>
        <v>0</v>
      </c>
      <c r="AC462" s="11">
        <f t="shared" si="711"/>
        <v>0</v>
      </c>
      <c r="AD462" s="11">
        <f t="shared" si="711"/>
        <v>0</v>
      </c>
      <c r="AE462" s="11">
        <f t="shared" si="711"/>
        <v>0</v>
      </c>
      <c r="AF462" s="11">
        <f t="shared" si="711"/>
        <v>0</v>
      </c>
      <c r="AG462" s="11">
        <f t="shared" si="711"/>
        <v>0</v>
      </c>
      <c r="AH462" s="11">
        <f t="shared" si="711"/>
        <v>0</v>
      </c>
      <c r="AI462" s="11">
        <f t="shared" si="711"/>
        <v>0</v>
      </c>
      <c r="AJ462" s="11">
        <f t="shared" si="711"/>
        <v>0</v>
      </c>
      <c r="AK462" s="11">
        <f t="shared" si="711"/>
        <v>0</v>
      </c>
      <c r="AL462" s="11">
        <f t="shared" si="711"/>
        <v>53777258</v>
      </c>
    </row>
    <row r="463" spans="1:38" s="9" customFormat="1" ht="12.75">
      <c r="A463" s="38">
        <v>3000</v>
      </c>
      <c r="B463" s="21" t="s">
        <v>52</v>
      </c>
      <c r="C463" s="15">
        <v>3000</v>
      </c>
      <c r="D463" s="87" t="s">
        <v>18</v>
      </c>
      <c r="E463" s="13">
        <f>SUM(E485)</f>
        <v>41611215</v>
      </c>
      <c r="F463" s="13">
        <f>SUM(F485)</f>
        <v>0</v>
      </c>
      <c r="G463" s="13">
        <f>SUM(G485)</f>
        <v>0</v>
      </c>
      <c r="H463" s="13">
        <f>SUM(H485)</f>
        <v>0</v>
      </c>
      <c r="I463" s="13">
        <f aca="true" t="shared" si="712" ref="I463:N463">SUM(I485)</f>
        <v>0</v>
      </c>
      <c r="J463" s="13">
        <f t="shared" si="712"/>
        <v>0</v>
      </c>
      <c r="K463" s="13">
        <f t="shared" si="712"/>
        <v>0</v>
      </c>
      <c r="L463" s="13">
        <f t="shared" si="712"/>
        <v>11574073</v>
      </c>
      <c r="M463" s="13">
        <f t="shared" si="712"/>
        <v>0</v>
      </c>
      <c r="N463" s="13">
        <f t="shared" si="712"/>
        <v>463038</v>
      </c>
      <c r="O463" s="13">
        <f>SUM(O485)</f>
        <v>128932</v>
      </c>
      <c r="P463" s="13">
        <f>SUM(P485)</f>
        <v>0</v>
      </c>
      <c r="Q463" s="13">
        <f>SUM(Q485)</f>
        <v>0</v>
      </c>
      <c r="R463" s="13">
        <f>SUM(R485)</f>
        <v>0</v>
      </c>
      <c r="S463" s="13">
        <f>SUM(S485)</f>
        <v>0</v>
      </c>
      <c r="T463" s="13">
        <f aca="true" t="shared" si="713" ref="T463:Y463">SUM(T485)</f>
        <v>0</v>
      </c>
      <c r="U463" s="13">
        <f t="shared" si="713"/>
        <v>0</v>
      </c>
      <c r="V463" s="13">
        <f t="shared" si="713"/>
        <v>0</v>
      </c>
      <c r="W463" s="13">
        <f t="shared" si="713"/>
        <v>0</v>
      </c>
      <c r="X463" s="13">
        <f t="shared" si="713"/>
        <v>0</v>
      </c>
      <c r="Y463" s="13">
        <f t="shared" si="713"/>
        <v>0</v>
      </c>
      <c r="Z463" s="13">
        <f>SUM(Z485)</f>
        <v>0</v>
      </c>
      <c r="AA463" s="13">
        <f>SUM(AA485)</f>
        <v>0</v>
      </c>
      <c r="AB463" s="13">
        <f>SUM(AB485)</f>
        <v>0</v>
      </c>
      <c r="AC463" s="13">
        <f>SUM(AC485)</f>
        <v>0</v>
      </c>
      <c r="AD463" s="13">
        <f aca="true" t="shared" si="714" ref="AD463:AK463">SUM(AD485)</f>
        <v>0</v>
      </c>
      <c r="AE463" s="13">
        <f t="shared" si="714"/>
        <v>0</v>
      </c>
      <c r="AF463" s="13">
        <f t="shared" si="714"/>
        <v>0</v>
      </c>
      <c r="AG463" s="13">
        <f t="shared" si="714"/>
        <v>0</v>
      </c>
      <c r="AH463" s="13">
        <f t="shared" si="714"/>
        <v>0</v>
      </c>
      <c r="AI463" s="13">
        <f t="shared" si="714"/>
        <v>0</v>
      </c>
      <c r="AJ463" s="13">
        <f>SUM(AJ485)</f>
        <v>0</v>
      </c>
      <c r="AK463" s="13">
        <f t="shared" si="714"/>
        <v>0</v>
      </c>
      <c r="AL463" s="13">
        <f>SUM(AL485)</f>
        <v>53777258</v>
      </c>
    </row>
    <row r="464" spans="1:38" ht="12.75">
      <c r="A464" s="28" t="s">
        <v>61</v>
      </c>
      <c r="B464" s="19" t="s">
        <v>62</v>
      </c>
      <c r="C464" s="14" t="s">
        <v>24</v>
      </c>
      <c r="D464" s="83" t="s">
        <v>25</v>
      </c>
      <c r="E464" s="11">
        <f>SUM(E465:E466)</f>
        <v>27162639</v>
      </c>
      <c r="F464" s="11">
        <f>SUM(F465:F466)</f>
        <v>0</v>
      </c>
      <c r="G464" s="11">
        <f>SUM(G465:G466)</f>
        <v>0</v>
      </c>
      <c r="H464" s="11">
        <f>SUM(H465:H466)</f>
        <v>0</v>
      </c>
      <c r="I464" s="11">
        <f>SUM(I465:I466)</f>
        <v>0</v>
      </c>
      <c r="J464" s="11">
        <f aca="true" t="shared" si="715" ref="J464:Q464">SUM(J465:J466)</f>
        <v>0</v>
      </c>
      <c r="K464" s="11">
        <f t="shared" si="715"/>
        <v>0</v>
      </c>
      <c r="L464" s="11">
        <f t="shared" si="715"/>
        <v>0</v>
      </c>
      <c r="M464" s="11">
        <f t="shared" si="715"/>
        <v>0</v>
      </c>
      <c r="N464" s="11">
        <f t="shared" si="715"/>
        <v>0</v>
      </c>
      <c r="O464" s="11">
        <f t="shared" si="715"/>
        <v>0</v>
      </c>
      <c r="P464" s="11">
        <f t="shared" si="715"/>
        <v>0</v>
      </c>
      <c r="Q464" s="11">
        <f t="shared" si="715"/>
        <v>0</v>
      </c>
      <c r="R464" s="11">
        <f>SUM(R465:R466)</f>
        <v>0</v>
      </c>
      <c r="S464" s="11">
        <f>SUM(S465:S466)</f>
        <v>0</v>
      </c>
      <c r="T464" s="11">
        <f>SUM(T465:T466)</f>
        <v>0</v>
      </c>
      <c r="U464" s="11">
        <f>SUM(U465:U466)</f>
        <v>0</v>
      </c>
      <c r="V464" s="11">
        <f>SUM(V465:V466)</f>
        <v>0</v>
      </c>
      <c r="W464" s="11">
        <f aca="true" t="shared" si="716" ref="W464:AC464">SUM(W465:W466)</f>
        <v>0</v>
      </c>
      <c r="X464" s="11">
        <f t="shared" si="716"/>
        <v>0</v>
      </c>
      <c r="Y464" s="11">
        <f t="shared" si="716"/>
        <v>0</v>
      </c>
      <c r="Z464" s="11">
        <f t="shared" si="716"/>
        <v>34781971</v>
      </c>
      <c r="AA464" s="11">
        <f t="shared" si="716"/>
        <v>0</v>
      </c>
      <c r="AB464" s="11">
        <f t="shared" si="716"/>
        <v>0</v>
      </c>
      <c r="AC464" s="11">
        <f t="shared" si="716"/>
        <v>0</v>
      </c>
      <c r="AD464" s="11">
        <f aca="true" t="shared" si="717" ref="AD464:AL464">SUM(AD465:AD466)</f>
        <v>0</v>
      </c>
      <c r="AE464" s="11">
        <f t="shared" si="717"/>
        <v>-941000</v>
      </c>
      <c r="AF464" s="11">
        <f t="shared" si="717"/>
        <v>0</v>
      </c>
      <c r="AG464" s="11">
        <f t="shared" si="717"/>
        <v>-3392353</v>
      </c>
      <c r="AH464" s="11">
        <f>SUM(AH465:AH466)</f>
        <v>0</v>
      </c>
      <c r="AI464" s="11">
        <f>SUM(AI465:AI466)</f>
        <v>0</v>
      </c>
      <c r="AJ464" s="11">
        <f>SUM(AJ465:AJ466)</f>
        <v>0</v>
      </c>
      <c r="AK464" s="11">
        <f>SUM(AK465:AK466)</f>
        <v>0</v>
      </c>
      <c r="AL464" s="11">
        <f t="shared" si="717"/>
        <v>57611257</v>
      </c>
    </row>
    <row r="465" spans="1:38" ht="12.75">
      <c r="A465" s="28" t="s">
        <v>63</v>
      </c>
      <c r="B465" s="19" t="s">
        <v>64</v>
      </c>
      <c r="C465" s="14">
        <v>5000</v>
      </c>
      <c r="D465" s="83" t="s">
        <v>26</v>
      </c>
      <c r="E465" s="11">
        <f>SUM(E493)</f>
        <v>24809382</v>
      </c>
      <c r="F465" s="11">
        <f>SUM(F493)</f>
        <v>0</v>
      </c>
      <c r="G465" s="11">
        <f>SUM(G493)</f>
        <v>0</v>
      </c>
      <c r="H465" s="11">
        <f>SUM(H493)</f>
        <v>0</v>
      </c>
      <c r="I465" s="11">
        <f aca="true" t="shared" si="718" ref="I465:N465">SUM(I493)</f>
        <v>0</v>
      </c>
      <c r="J465" s="11">
        <f t="shared" si="718"/>
        <v>0</v>
      </c>
      <c r="K465" s="11">
        <f t="shared" si="718"/>
        <v>0</v>
      </c>
      <c r="L465" s="11">
        <f t="shared" si="718"/>
        <v>0</v>
      </c>
      <c r="M465" s="11">
        <f t="shared" si="718"/>
        <v>0</v>
      </c>
      <c r="N465" s="11">
        <f t="shared" si="718"/>
        <v>0</v>
      </c>
      <c r="O465" s="11">
        <f>SUM(O493)</f>
        <v>0</v>
      </c>
      <c r="P465" s="11">
        <f>SUM(P493)</f>
        <v>0</v>
      </c>
      <c r="Q465" s="11">
        <f>SUM(Q493)</f>
        <v>0</v>
      </c>
      <c r="R465" s="11">
        <f>SUM(R493)</f>
        <v>0</v>
      </c>
      <c r="S465" s="11">
        <f>SUM(S493)</f>
        <v>0</v>
      </c>
      <c r="T465" s="11">
        <f aca="true" t="shared" si="719" ref="T465:Y465">SUM(T493)</f>
        <v>0</v>
      </c>
      <c r="U465" s="11">
        <f t="shared" si="719"/>
        <v>0</v>
      </c>
      <c r="V465" s="11">
        <f t="shared" si="719"/>
        <v>0</v>
      </c>
      <c r="W465" s="11">
        <f t="shared" si="719"/>
        <v>0</v>
      </c>
      <c r="X465" s="11">
        <f t="shared" si="719"/>
        <v>0</v>
      </c>
      <c r="Y465" s="11">
        <f t="shared" si="719"/>
        <v>0</v>
      </c>
      <c r="Z465" s="11">
        <f>SUM(Z493)</f>
        <v>34781971</v>
      </c>
      <c r="AA465" s="11">
        <f>SUM(AA493)</f>
        <v>0</v>
      </c>
      <c r="AB465" s="11">
        <f>SUM(AB493)</f>
        <v>0</v>
      </c>
      <c r="AC465" s="11">
        <f>SUM(AC493)</f>
        <v>0</v>
      </c>
      <c r="AD465" s="11">
        <f aca="true" t="shared" si="720" ref="AD465:AK465">SUM(AD493)</f>
        <v>0</v>
      </c>
      <c r="AE465" s="11">
        <f t="shared" si="720"/>
        <v>-941000</v>
      </c>
      <c r="AF465" s="11">
        <f t="shared" si="720"/>
        <v>0</v>
      </c>
      <c r="AG465" s="11">
        <f t="shared" si="720"/>
        <v>-3392353</v>
      </c>
      <c r="AH465" s="11">
        <f t="shared" si="720"/>
        <v>0</v>
      </c>
      <c r="AI465" s="11">
        <f t="shared" si="720"/>
        <v>0</v>
      </c>
      <c r="AJ465" s="11">
        <f>SUM(AJ493)</f>
        <v>0</v>
      </c>
      <c r="AK465" s="11">
        <f t="shared" si="720"/>
        <v>0</v>
      </c>
      <c r="AL465" s="11">
        <f>SUM(AL493)</f>
        <v>55258000</v>
      </c>
    </row>
    <row r="466" spans="1:38" ht="12.75">
      <c r="A466" s="28" t="s">
        <v>65</v>
      </c>
      <c r="B466" s="19" t="s">
        <v>66</v>
      </c>
      <c r="C466" s="14">
        <v>9000</v>
      </c>
      <c r="D466" s="83" t="s">
        <v>27</v>
      </c>
      <c r="E466" s="11">
        <f aca="true" t="shared" si="721" ref="E466:AL466">SUM(E467)</f>
        <v>2353257</v>
      </c>
      <c r="F466" s="11">
        <f t="shared" si="721"/>
        <v>0</v>
      </c>
      <c r="G466" s="11">
        <f t="shared" si="721"/>
        <v>0</v>
      </c>
      <c r="H466" s="11">
        <f t="shared" si="721"/>
        <v>0</v>
      </c>
      <c r="I466" s="11">
        <f t="shared" si="721"/>
        <v>0</v>
      </c>
      <c r="J466" s="11">
        <f t="shared" si="721"/>
        <v>0</v>
      </c>
      <c r="K466" s="11">
        <f t="shared" si="721"/>
        <v>0</v>
      </c>
      <c r="L466" s="11">
        <f t="shared" si="721"/>
        <v>0</v>
      </c>
      <c r="M466" s="11">
        <f t="shared" si="721"/>
        <v>0</v>
      </c>
      <c r="N466" s="11">
        <f t="shared" si="721"/>
        <v>0</v>
      </c>
      <c r="O466" s="11">
        <f t="shared" si="721"/>
        <v>0</v>
      </c>
      <c r="P466" s="11">
        <f t="shared" si="721"/>
        <v>0</v>
      </c>
      <c r="Q466" s="11">
        <f t="shared" si="721"/>
        <v>0</v>
      </c>
      <c r="R466" s="11">
        <f t="shared" si="721"/>
        <v>0</v>
      </c>
      <c r="S466" s="11">
        <f t="shared" si="721"/>
        <v>0</v>
      </c>
      <c r="T466" s="11">
        <f t="shared" si="721"/>
        <v>0</v>
      </c>
      <c r="U466" s="11">
        <f t="shared" si="721"/>
        <v>0</v>
      </c>
      <c r="V466" s="11">
        <f t="shared" si="721"/>
        <v>0</v>
      </c>
      <c r="W466" s="11">
        <f t="shared" si="721"/>
        <v>0</v>
      </c>
      <c r="X466" s="11">
        <f t="shared" si="721"/>
        <v>0</v>
      </c>
      <c r="Y466" s="11">
        <f t="shared" si="721"/>
        <v>0</v>
      </c>
      <c r="Z466" s="11">
        <f t="shared" si="721"/>
        <v>0</v>
      </c>
      <c r="AA466" s="11">
        <f t="shared" si="721"/>
        <v>0</v>
      </c>
      <c r="AB466" s="11">
        <f t="shared" si="721"/>
        <v>0</v>
      </c>
      <c r="AC466" s="11">
        <f t="shared" si="721"/>
        <v>0</v>
      </c>
      <c r="AD466" s="11">
        <f t="shared" si="721"/>
        <v>0</v>
      </c>
      <c r="AE466" s="11">
        <f t="shared" si="721"/>
        <v>0</v>
      </c>
      <c r="AF466" s="11">
        <f t="shared" si="721"/>
        <v>0</v>
      </c>
      <c r="AG466" s="11">
        <f t="shared" si="721"/>
        <v>0</v>
      </c>
      <c r="AH466" s="11">
        <f t="shared" si="721"/>
        <v>0</v>
      </c>
      <c r="AI466" s="11">
        <f t="shared" si="721"/>
        <v>0</v>
      </c>
      <c r="AJ466" s="11">
        <f t="shared" si="721"/>
        <v>0</v>
      </c>
      <c r="AK466" s="11">
        <f t="shared" si="721"/>
        <v>0</v>
      </c>
      <c r="AL466" s="11">
        <f t="shared" si="721"/>
        <v>2353257</v>
      </c>
    </row>
    <row r="467" spans="1:38" s="9" customFormat="1" ht="12.75">
      <c r="A467" s="29">
        <v>600</v>
      </c>
      <c r="B467" s="21" t="s">
        <v>66</v>
      </c>
      <c r="C467" s="29">
        <v>9600</v>
      </c>
      <c r="D467" s="88" t="s">
        <v>37</v>
      </c>
      <c r="E467" s="13">
        <f>SUM(E476)</f>
        <v>2353257</v>
      </c>
      <c r="F467" s="13">
        <f>SUM(F476)</f>
        <v>0</v>
      </c>
      <c r="G467" s="13">
        <f>SUM(G476)</f>
        <v>0</v>
      </c>
      <c r="H467" s="13">
        <f>SUM(H476)</f>
        <v>0</v>
      </c>
      <c r="I467" s="13">
        <f aca="true" t="shared" si="722" ref="I467:N467">SUM(I476)</f>
        <v>0</v>
      </c>
      <c r="J467" s="13">
        <f t="shared" si="722"/>
        <v>0</v>
      </c>
      <c r="K467" s="13">
        <f t="shared" si="722"/>
        <v>0</v>
      </c>
      <c r="L467" s="13">
        <f t="shared" si="722"/>
        <v>0</v>
      </c>
      <c r="M467" s="13">
        <f t="shared" si="722"/>
        <v>0</v>
      </c>
      <c r="N467" s="13">
        <f t="shared" si="722"/>
        <v>0</v>
      </c>
      <c r="O467" s="13">
        <f>SUM(O476)</f>
        <v>0</v>
      </c>
      <c r="P467" s="13">
        <f>SUM(P476)</f>
        <v>0</v>
      </c>
      <c r="Q467" s="13">
        <f>SUM(Q476)</f>
        <v>0</v>
      </c>
      <c r="R467" s="13">
        <f>SUM(R476)</f>
        <v>0</v>
      </c>
      <c r="S467" s="13">
        <f>SUM(S476)</f>
        <v>0</v>
      </c>
      <c r="T467" s="13">
        <f aca="true" t="shared" si="723" ref="T467:Y467">SUM(T476)</f>
        <v>0</v>
      </c>
      <c r="U467" s="13">
        <f t="shared" si="723"/>
        <v>0</v>
      </c>
      <c r="V467" s="13">
        <f t="shared" si="723"/>
        <v>0</v>
      </c>
      <c r="W467" s="13">
        <f t="shared" si="723"/>
        <v>0</v>
      </c>
      <c r="X467" s="13">
        <f t="shared" si="723"/>
        <v>0</v>
      </c>
      <c r="Y467" s="13">
        <f t="shared" si="723"/>
        <v>0</v>
      </c>
      <c r="Z467" s="13">
        <f>SUM(Z476)</f>
        <v>0</v>
      </c>
      <c r="AA467" s="13">
        <f>SUM(AA476)</f>
        <v>0</v>
      </c>
      <c r="AB467" s="13">
        <f>SUM(AB476)</f>
        <v>0</v>
      </c>
      <c r="AC467" s="13">
        <f>SUM(AC476)</f>
        <v>0</v>
      </c>
      <c r="AD467" s="13">
        <f aca="true" t="shared" si="724" ref="AD467:AK467">SUM(AD476)</f>
        <v>0</v>
      </c>
      <c r="AE467" s="13">
        <f t="shared" si="724"/>
        <v>0</v>
      </c>
      <c r="AF467" s="13">
        <f t="shared" si="724"/>
        <v>0</v>
      </c>
      <c r="AG467" s="13">
        <f t="shared" si="724"/>
        <v>0</v>
      </c>
      <c r="AH467" s="13">
        <f t="shared" si="724"/>
        <v>0</v>
      </c>
      <c r="AI467" s="13">
        <f t="shared" si="724"/>
        <v>0</v>
      </c>
      <c r="AJ467" s="13">
        <f>SUM(AJ476)</f>
        <v>0</v>
      </c>
      <c r="AK467" s="13">
        <f t="shared" si="724"/>
        <v>0</v>
      </c>
      <c r="AL467" s="13">
        <f>SUM(AL476)</f>
        <v>2353257</v>
      </c>
    </row>
    <row r="468" spans="1:38" ht="25.5">
      <c r="A468" s="41" t="s">
        <v>68</v>
      </c>
      <c r="B468" s="42"/>
      <c r="C468" s="10" t="s">
        <v>128</v>
      </c>
      <c r="D468" s="90" t="s">
        <v>29</v>
      </c>
      <c r="E468" s="43">
        <f>+SUM(E456-E460)</f>
        <v>0</v>
      </c>
      <c r="F468" s="43">
        <f>+SUM(F456-F460)</f>
        <v>0</v>
      </c>
      <c r="G468" s="43">
        <f>+SUM(G456-G460)</f>
        <v>0</v>
      </c>
      <c r="H468" s="43">
        <f>+SUM(H456-H460)</f>
        <v>0</v>
      </c>
      <c r="I468" s="43">
        <f aca="true" t="shared" si="725" ref="I468:N468">+SUM(I456-I460)</f>
        <v>0</v>
      </c>
      <c r="J468" s="43">
        <f t="shared" si="725"/>
        <v>0</v>
      </c>
      <c r="K468" s="43">
        <f t="shared" si="725"/>
        <v>0</v>
      </c>
      <c r="L468" s="43">
        <f t="shared" si="725"/>
        <v>0</v>
      </c>
      <c r="M468" s="43">
        <f t="shared" si="725"/>
        <v>0</v>
      </c>
      <c r="N468" s="43">
        <f t="shared" si="725"/>
        <v>0</v>
      </c>
      <c r="O468" s="43">
        <f>+SUM(O456-O460)</f>
        <v>0</v>
      </c>
      <c r="P468" s="43">
        <f>+SUM(P456-P460)</f>
        <v>0</v>
      </c>
      <c r="Q468" s="43">
        <f>+SUM(Q456-Q460)</f>
        <v>0</v>
      </c>
      <c r="R468" s="43">
        <f>+SUM(R456-R460)</f>
        <v>0</v>
      </c>
      <c r="S468" s="43">
        <f>+SUM(S456-S460)</f>
        <v>0</v>
      </c>
      <c r="T468" s="43">
        <f aca="true" t="shared" si="726" ref="T468:Y468">+SUM(T456-T460)</f>
        <v>0</v>
      </c>
      <c r="U468" s="43">
        <f t="shared" si="726"/>
        <v>0</v>
      </c>
      <c r="V468" s="43">
        <f t="shared" si="726"/>
        <v>0</v>
      </c>
      <c r="W468" s="43">
        <f t="shared" si="726"/>
        <v>0</v>
      </c>
      <c r="X468" s="43">
        <f t="shared" si="726"/>
        <v>0</v>
      </c>
      <c r="Y468" s="43">
        <f t="shared" si="726"/>
        <v>0</v>
      </c>
      <c r="Z468" s="43">
        <f>+SUM(Z456-Z460)</f>
        <v>0</v>
      </c>
      <c r="AA468" s="43">
        <f>+SUM(AA456-AA460)</f>
        <v>0</v>
      </c>
      <c r="AB468" s="43">
        <f>+SUM(AB456-AB460)</f>
        <v>0</v>
      </c>
      <c r="AC468" s="43">
        <f>+SUM(AC456-AC460)</f>
        <v>0</v>
      </c>
      <c r="AD468" s="43">
        <f aca="true" t="shared" si="727" ref="AD468:AK468">+SUM(AD456-AD460)</f>
        <v>0</v>
      </c>
      <c r="AE468" s="43">
        <f t="shared" si="727"/>
        <v>0</v>
      </c>
      <c r="AF468" s="43">
        <f t="shared" si="727"/>
        <v>0</v>
      </c>
      <c r="AG468" s="43">
        <f t="shared" si="727"/>
        <v>0</v>
      </c>
      <c r="AH468" s="43">
        <f t="shared" si="727"/>
        <v>0</v>
      </c>
      <c r="AI468" s="43">
        <f t="shared" si="727"/>
        <v>0</v>
      </c>
      <c r="AJ468" s="43">
        <f>+SUM(AJ456-AJ460)</f>
        <v>0</v>
      </c>
      <c r="AK468" s="43">
        <f t="shared" si="727"/>
        <v>0</v>
      </c>
      <c r="AL468" s="43">
        <f>+SUM(AL456-AL460)</f>
        <v>0</v>
      </c>
    </row>
    <row r="469" spans="1:38" s="9" customFormat="1" ht="12.75">
      <c r="A469" s="46"/>
      <c r="B469" s="46"/>
      <c r="C469" s="47"/>
      <c r="D469" s="48" t="s">
        <v>90</v>
      </c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</row>
    <row r="470" spans="1:38" s="9" customFormat="1" ht="12.75">
      <c r="A470" s="33" t="s">
        <v>38</v>
      </c>
      <c r="B470" s="34"/>
      <c r="C470" s="8" t="s">
        <v>1</v>
      </c>
      <c r="D470" s="82" t="s">
        <v>2</v>
      </c>
      <c r="E470" s="35">
        <f aca="true" t="shared" si="728" ref="E470:AL471">SUM(E471)</f>
        <v>2353257</v>
      </c>
      <c r="F470" s="35">
        <f t="shared" si="728"/>
        <v>0</v>
      </c>
      <c r="G470" s="35">
        <f t="shared" si="728"/>
        <v>0</v>
      </c>
      <c r="H470" s="35">
        <f t="shared" si="728"/>
        <v>0</v>
      </c>
      <c r="I470" s="35">
        <f t="shared" si="728"/>
        <v>0</v>
      </c>
      <c r="J470" s="35">
        <f t="shared" si="728"/>
        <v>0</v>
      </c>
      <c r="K470" s="35">
        <f t="shared" si="728"/>
        <v>0</v>
      </c>
      <c r="L470" s="35">
        <f t="shared" si="728"/>
        <v>0</v>
      </c>
      <c r="M470" s="35">
        <f t="shared" si="728"/>
        <v>0</v>
      </c>
      <c r="N470" s="35">
        <f t="shared" si="728"/>
        <v>0</v>
      </c>
      <c r="O470" s="35">
        <f t="shared" si="728"/>
        <v>0</v>
      </c>
      <c r="P470" s="35">
        <f t="shared" si="728"/>
        <v>0</v>
      </c>
      <c r="Q470" s="35">
        <f t="shared" si="728"/>
        <v>0</v>
      </c>
      <c r="R470" s="35">
        <f t="shared" si="728"/>
        <v>0</v>
      </c>
      <c r="S470" s="35">
        <f t="shared" si="728"/>
        <v>0</v>
      </c>
      <c r="T470" s="35">
        <f t="shared" si="728"/>
        <v>0</v>
      </c>
      <c r="U470" s="35">
        <f t="shared" si="728"/>
        <v>0</v>
      </c>
      <c r="V470" s="35">
        <f t="shared" si="728"/>
        <v>0</v>
      </c>
      <c r="W470" s="35">
        <f t="shared" si="728"/>
        <v>0</v>
      </c>
      <c r="X470" s="35">
        <f t="shared" si="728"/>
        <v>0</v>
      </c>
      <c r="Y470" s="35">
        <f t="shared" si="728"/>
        <v>0</v>
      </c>
      <c r="Z470" s="35">
        <f t="shared" si="728"/>
        <v>0</v>
      </c>
      <c r="AA470" s="35">
        <f t="shared" si="728"/>
        <v>0</v>
      </c>
      <c r="AB470" s="35">
        <f t="shared" si="728"/>
        <v>0</v>
      </c>
      <c r="AC470" s="35">
        <f t="shared" si="728"/>
        <v>0</v>
      </c>
      <c r="AD470" s="35">
        <f t="shared" si="728"/>
        <v>0</v>
      </c>
      <c r="AE470" s="35">
        <f t="shared" si="728"/>
        <v>0</v>
      </c>
      <c r="AF470" s="35">
        <f t="shared" si="728"/>
        <v>0</v>
      </c>
      <c r="AG470" s="35">
        <f t="shared" si="728"/>
        <v>0</v>
      </c>
      <c r="AH470" s="35">
        <f t="shared" si="728"/>
        <v>0</v>
      </c>
      <c r="AI470" s="35">
        <f t="shared" si="728"/>
        <v>0</v>
      </c>
      <c r="AJ470" s="35">
        <f t="shared" si="728"/>
        <v>0</v>
      </c>
      <c r="AK470" s="35">
        <f t="shared" si="728"/>
        <v>0</v>
      </c>
      <c r="AL470" s="35">
        <f t="shared" si="728"/>
        <v>2353257</v>
      </c>
    </row>
    <row r="471" spans="1:38" s="9" customFormat="1" ht="12.75">
      <c r="A471" s="18" t="s">
        <v>44</v>
      </c>
      <c r="B471" s="19" t="s">
        <v>45</v>
      </c>
      <c r="C471" s="36">
        <v>21700</v>
      </c>
      <c r="D471" s="83" t="s">
        <v>0</v>
      </c>
      <c r="E471" s="11">
        <f t="shared" si="728"/>
        <v>2353257</v>
      </c>
      <c r="F471" s="11">
        <f t="shared" si="728"/>
        <v>0</v>
      </c>
      <c r="G471" s="11">
        <f t="shared" si="728"/>
        <v>0</v>
      </c>
      <c r="H471" s="11">
        <f t="shared" si="728"/>
        <v>0</v>
      </c>
      <c r="I471" s="11">
        <f t="shared" si="728"/>
        <v>0</v>
      </c>
      <c r="J471" s="11">
        <f t="shared" si="728"/>
        <v>0</v>
      </c>
      <c r="K471" s="11">
        <f t="shared" si="728"/>
        <v>0</v>
      </c>
      <c r="L471" s="11">
        <f t="shared" si="728"/>
        <v>0</v>
      </c>
      <c r="M471" s="11">
        <f t="shared" si="728"/>
        <v>0</v>
      </c>
      <c r="N471" s="11">
        <f t="shared" si="728"/>
        <v>0</v>
      </c>
      <c r="O471" s="11">
        <f t="shared" si="728"/>
        <v>0</v>
      </c>
      <c r="P471" s="11">
        <f t="shared" si="728"/>
        <v>0</v>
      </c>
      <c r="Q471" s="11">
        <f t="shared" si="728"/>
        <v>0</v>
      </c>
      <c r="R471" s="11">
        <f t="shared" si="728"/>
        <v>0</v>
      </c>
      <c r="S471" s="11">
        <f t="shared" si="728"/>
        <v>0</v>
      </c>
      <c r="T471" s="11">
        <f t="shared" si="728"/>
        <v>0</v>
      </c>
      <c r="U471" s="11">
        <f t="shared" si="728"/>
        <v>0</v>
      </c>
      <c r="V471" s="11">
        <f t="shared" si="728"/>
        <v>0</v>
      </c>
      <c r="W471" s="11">
        <f t="shared" si="728"/>
        <v>0</v>
      </c>
      <c r="X471" s="11">
        <f t="shared" si="728"/>
        <v>0</v>
      </c>
      <c r="Y471" s="11">
        <f t="shared" si="728"/>
        <v>0</v>
      </c>
      <c r="Z471" s="11">
        <f t="shared" si="728"/>
        <v>0</v>
      </c>
      <c r="AA471" s="11">
        <f t="shared" si="728"/>
        <v>0</v>
      </c>
      <c r="AB471" s="11">
        <f t="shared" si="728"/>
        <v>0</v>
      </c>
      <c r="AC471" s="11">
        <f t="shared" si="728"/>
        <v>0</v>
      </c>
      <c r="AD471" s="11">
        <f t="shared" si="728"/>
        <v>0</v>
      </c>
      <c r="AE471" s="11">
        <f t="shared" si="728"/>
        <v>0</v>
      </c>
      <c r="AF471" s="11">
        <f t="shared" si="728"/>
        <v>0</v>
      </c>
      <c r="AG471" s="11">
        <f t="shared" si="728"/>
        <v>0</v>
      </c>
      <c r="AH471" s="11">
        <f t="shared" si="728"/>
        <v>0</v>
      </c>
      <c r="AI471" s="11">
        <f t="shared" si="728"/>
        <v>0</v>
      </c>
      <c r="AJ471" s="11">
        <f t="shared" si="728"/>
        <v>0</v>
      </c>
      <c r="AK471" s="11">
        <f t="shared" si="728"/>
        <v>0</v>
      </c>
      <c r="AL471" s="11">
        <f t="shared" si="728"/>
        <v>2353257</v>
      </c>
    </row>
    <row r="472" spans="1:38" ht="12.75">
      <c r="A472" s="20">
        <v>21710</v>
      </c>
      <c r="B472" s="21" t="s">
        <v>45</v>
      </c>
      <c r="C472" s="37">
        <v>21720</v>
      </c>
      <c r="D472" s="87" t="s">
        <v>7</v>
      </c>
      <c r="E472" s="13">
        <v>2353257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>
        <f>SUM(E472:AK472)</f>
        <v>2353257</v>
      </c>
    </row>
    <row r="473" spans="1:38" ht="12.75">
      <c r="A473" s="33" t="s">
        <v>46</v>
      </c>
      <c r="B473" s="34"/>
      <c r="C473" s="8" t="s">
        <v>8</v>
      </c>
      <c r="D473" s="82" t="s">
        <v>9</v>
      </c>
      <c r="E473" s="35">
        <f aca="true" t="shared" si="729" ref="E473:AL473">SUM(E474)</f>
        <v>2353257</v>
      </c>
      <c r="F473" s="35">
        <f t="shared" si="729"/>
        <v>0</v>
      </c>
      <c r="G473" s="35">
        <f t="shared" si="729"/>
        <v>0</v>
      </c>
      <c r="H473" s="35">
        <f t="shared" si="729"/>
        <v>0</v>
      </c>
      <c r="I473" s="35">
        <f t="shared" si="729"/>
        <v>0</v>
      </c>
      <c r="J473" s="35">
        <f t="shared" si="729"/>
        <v>0</v>
      </c>
      <c r="K473" s="35">
        <f t="shared" si="729"/>
        <v>0</v>
      </c>
      <c r="L473" s="35">
        <f t="shared" si="729"/>
        <v>0</v>
      </c>
      <c r="M473" s="35">
        <f t="shared" si="729"/>
        <v>0</v>
      </c>
      <c r="N473" s="35">
        <f t="shared" si="729"/>
        <v>0</v>
      </c>
      <c r="O473" s="35">
        <f t="shared" si="729"/>
        <v>0</v>
      </c>
      <c r="P473" s="35">
        <f t="shared" si="729"/>
        <v>0</v>
      </c>
      <c r="Q473" s="35">
        <f t="shared" si="729"/>
        <v>0</v>
      </c>
      <c r="R473" s="35">
        <f t="shared" si="729"/>
        <v>0</v>
      </c>
      <c r="S473" s="35">
        <f t="shared" si="729"/>
        <v>0</v>
      </c>
      <c r="T473" s="35">
        <f t="shared" si="729"/>
        <v>0</v>
      </c>
      <c r="U473" s="35">
        <f t="shared" si="729"/>
        <v>0</v>
      </c>
      <c r="V473" s="35">
        <f t="shared" si="729"/>
        <v>0</v>
      </c>
      <c r="W473" s="35">
        <f t="shared" si="729"/>
        <v>0</v>
      </c>
      <c r="X473" s="35">
        <f t="shared" si="729"/>
        <v>0</v>
      </c>
      <c r="Y473" s="35">
        <f t="shared" si="729"/>
        <v>0</v>
      </c>
      <c r="Z473" s="35">
        <f t="shared" si="729"/>
        <v>0</v>
      </c>
      <c r="AA473" s="35">
        <f t="shared" si="729"/>
        <v>0</v>
      </c>
      <c r="AB473" s="35">
        <f t="shared" si="729"/>
        <v>0</v>
      </c>
      <c r="AC473" s="35">
        <f t="shared" si="729"/>
        <v>0</v>
      </c>
      <c r="AD473" s="35">
        <f t="shared" si="729"/>
        <v>0</v>
      </c>
      <c r="AE473" s="35">
        <f t="shared" si="729"/>
        <v>0</v>
      </c>
      <c r="AF473" s="35">
        <f t="shared" si="729"/>
        <v>0</v>
      </c>
      <c r="AG473" s="35">
        <f t="shared" si="729"/>
        <v>0</v>
      </c>
      <c r="AH473" s="35">
        <f t="shared" si="729"/>
        <v>0</v>
      </c>
      <c r="AI473" s="35">
        <f t="shared" si="729"/>
        <v>0</v>
      </c>
      <c r="AJ473" s="35">
        <f t="shared" si="729"/>
        <v>0</v>
      </c>
      <c r="AK473" s="35">
        <f t="shared" si="729"/>
        <v>0</v>
      </c>
      <c r="AL473" s="35">
        <f t="shared" si="729"/>
        <v>2353257</v>
      </c>
    </row>
    <row r="474" spans="1:38" s="9" customFormat="1" ht="12.75">
      <c r="A474" s="28" t="s">
        <v>61</v>
      </c>
      <c r="B474" s="19" t="s">
        <v>62</v>
      </c>
      <c r="C474" s="14" t="s">
        <v>24</v>
      </c>
      <c r="D474" s="83" t="s">
        <v>25</v>
      </c>
      <c r="E474" s="11">
        <f aca="true" t="shared" si="730" ref="E474:AL474">SUM(E475:E475)</f>
        <v>2353257</v>
      </c>
      <c r="F474" s="11">
        <f t="shared" si="730"/>
        <v>0</v>
      </c>
      <c r="G474" s="11">
        <f t="shared" si="730"/>
        <v>0</v>
      </c>
      <c r="H474" s="11">
        <f t="shared" si="730"/>
        <v>0</v>
      </c>
      <c r="I474" s="11">
        <f t="shared" si="730"/>
        <v>0</v>
      </c>
      <c r="J474" s="11">
        <f t="shared" si="730"/>
        <v>0</v>
      </c>
      <c r="K474" s="11">
        <f t="shared" si="730"/>
        <v>0</v>
      </c>
      <c r="L474" s="11">
        <f t="shared" si="730"/>
        <v>0</v>
      </c>
      <c r="M474" s="11">
        <f t="shared" si="730"/>
        <v>0</v>
      </c>
      <c r="N474" s="11">
        <f t="shared" si="730"/>
        <v>0</v>
      </c>
      <c r="O474" s="11">
        <f t="shared" si="730"/>
        <v>0</v>
      </c>
      <c r="P474" s="11">
        <f t="shared" si="730"/>
        <v>0</v>
      </c>
      <c r="Q474" s="11">
        <f t="shared" si="730"/>
        <v>0</v>
      </c>
      <c r="R474" s="11">
        <f t="shared" si="730"/>
        <v>0</v>
      </c>
      <c r="S474" s="11">
        <f t="shared" si="730"/>
        <v>0</v>
      </c>
      <c r="T474" s="11">
        <f t="shared" si="730"/>
        <v>0</v>
      </c>
      <c r="U474" s="11">
        <f t="shared" si="730"/>
        <v>0</v>
      </c>
      <c r="V474" s="11">
        <f t="shared" si="730"/>
        <v>0</v>
      </c>
      <c r="W474" s="11">
        <f t="shared" si="730"/>
        <v>0</v>
      </c>
      <c r="X474" s="11">
        <f t="shared" si="730"/>
        <v>0</v>
      </c>
      <c r="Y474" s="11">
        <f t="shared" si="730"/>
        <v>0</v>
      </c>
      <c r="Z474" s="11">
        <f t="shared" si="730"/>
        <v>0</v>
      </c>
      <c r="AA474" s="11">
        <f t="shared" si="730"/>
        <v>0</v>
      </c>
      <c r="AB474" s="11">
        <f t="shared" si="730"/>
        <v>0</v>
      </c>
      <c r="AC474" s="11">
        <f t="shared" si="730"/>
        <v>0</v>
      </c>
      <c r="AD474" s="11">
        <f t="shared" si="730"/>
        <v>0</v>
      </c>
      <c r="AE474" s="11">
        <f t="shared" si="730"/>
        <v>0</v>
      </c>
      <c r="AF474" s="11">
        <f t="shared" si="730"/>
        <v>0</v>
      </c>
      <c r="AG474" s="11">
        <f t="shared" si="730"/>
        <v>0</v>
      </c>
      <c r="AH474" s="11">
        <f t="shared" si="730"/>
        <v>0</v>
      </c>
      <c r="AI474" s="11">
        <f t="shared" si="730"/>
        <v>0</v>
      </c>
      <c r="AJ474" s="11">
        <f t="shared" si="730"/>
        <v>0</v>
      </c>
      <c r="AK474" s="11">
        <f t="shared" si="730"/>
        <v>0</v>
      </c>
      <c r="AL474" s="11">
        <f t="shared" si="730"/>
        <v>2353257</v>
      </c>
    </row>
    <row r="475" spans="1:38" s="9" customFormat="1" ht="12.75">
      <c r="A475" s="28" t="s">
        <v>65</v>
      </c>
      <c r="B475" s="19" t="s">
        <v>66</v>
      </c>
      <c r="C475" s="14">
        <v>9000</v>
      </c>
      <c r="D475" s="83" t="s">
        <v>27</v>
      </c>
      <c r="E475" s="11">
        <f aca="true" t="shared" si="731" ref="E475:AL475">SUM(E476)</f>
        <v>2353257</v>
      </c>
      <c r="F475" s="11">
        <f t="shared" si="731"/>
        <v>0</v>
      </c>
      <c r="G475" s="11">
        <f t="shared" si="731"/>
        <v>0</v>
      </c>
      <c r="H475" s="11">
        <f t="shared" si="731"/>
        <v>0</v>
      </c>
      <c r="I475" s="11">
        <f t="shared" si="731"/>
        <v>0</v>
      </c>
      <c r="J475" s="11">
        <f t="shared" si="731"/>
        <v>0</v>
      </c>
      <c r="K475" s="11">
        <f t="shared" si="731"/>
        <v>0</v>
      </c>
      <c r="L475" s="11">
        <f t="shared" si="731"/>
        <v>0</v>
      </c>
      <c r="M475" s="11">
        <f t="shared" si="731"/>
        <v>0</v>
      </c>
      <c r="N475" s="11">
        <f t="shared" si="731"/>
        <v>0</v>
      </c>
      <c r="O475" s="11">
        <f t="shared" si="731"/>
        <v>0</v>
      </c>
      <c r="P475" s="11">
        <f t="shared" si="731"/>
        <v>0</v>
      </c>
      <c r="Q475" s="11">
        <f t="shared" si="731"/>
        <v>0</v>
      </c>
      <c r="R475" s="11">
        <f t="shared" si="731"/>
        <v>0</v>
      </c>
      <c r="S475" s="11">
        <f t="shared" si="731"/>
        <v>0</v>
      </c>
      <c r="T475" s="11">
        <f t="shared" si="731"/>
        <v>0</v>
      </c>
      <c r="U475" s="11">
        <f t="shared" si="731"/>
        <v>0</v>
      </c>
      <c r="V475" s="11">
        <f t="shared" si="731"/>
        <v>0</v>
      </c>
      <c r="W475" s="11">
        <f t="shared" si="731"/>
        <v>0</v>
      </c>
      <c r="X475" s="11">
        <f t="shared" si="731"/>
        <v>0</v>
      </c>
      <c r="Y475" s="11">
        <f t="shared" si="731"/>
        <v>0</v>
      </c>
      <c r="Z475" s="11">
        <f t="shared" si="731"/>
        <v>0</v>
      </c>
      <c r="AA475" s="11">
        <f t="shared" si="731"/>
        <v>0</v>
      </c>
      <c r="AB475" s="11">
        <f t="shared" si="731"/>
        <v>0</v>
      </c>
      <c r="AC475" s="11">
        <f t="shared" si="731"/>
        <v>0</v>
      </c>
      <c r="AD475" s="11">
        <f t="shared" si="731"/>
        <v>0</v>
      </c>
      <c r="AE475" s="11">
        <f t="shared" si="731"/>
        <v>0</v>
      </c>
      <c r="AF475" s="11">
        <f t="shared" si="731"/>
        <v>0</v>
      </c>
      <c r="AG475" s="11">
        <f t="shared" si="731"/>
        <v>0</v>
      </c>
      <c r="AH475" s="11">
        <f t="shared" si="731"/>
        <v>0</v>
      </c>
      <c r="AI475" s="11">
        <f t="shared" si="731"/>
        <v>0</v>
      </c>
      <c r="AJ475" s="11">
        <f t="shared" si="731"/>
        <v>0</v>
      </c>
      <c r="AK475" s="11">
        <f t="shared" si="731"/>
        <v>0</v>
      </c>
      <c r="AL475" s="11">
        <f t="shared" si="731"/>
        <v>2353257</v>
      </c>
    </row>
    <row r="476" spans="1:38" ht="12.75">
      <c r="A476" s="29">
        <v>9600</v>
      </c>
      <c r="B476" s="21" t="s">
        <v>66</v>
      </c>
      <c r="C476" s="29">
        <v>9600</v>
      </c>
      <c r="D476" s="88" t="s">
        <v>37</v>
      </c>
      <c r="E476" s="13">
        <v>2353257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>
        <f>SUM(E476:AK476)</f>
        <v>2353257</v>
      </c>
    </row>
    <row r="477" spans="1:38" ht="25.5">
      <c r="A477" s="41" t="s">
        <v>68</v>
      </c>
      <c r="B477" s="42"/>
      <c r="C477" s="10" t="s">
        <v>128</v>
      </c>
      <c r="D477" s="90" t="s">
        <v>29</v>
      </c>
      <c r="E477" s="43">
        <f>SUM(E470-E473)</f>
        <v>0</v>
      </c>
      <c r="F477" s="43">
        <f>SUM(F470-F473)</f>
        <v>0</v>
      </c>
      <c r="G477" s="43">
        <f>SUM(G470-G473)</f>
        <v>0</v>
      </c>
      <c r="H477" s="43">
        <f>SUM(H470-H473)</f>
        <v>0</v>
      </c>
      <c r="I477" s="43">
        <f aca="true" t="shared" si="732" ref="I477:N477">SUM(I470-I473)</f>
        <v>0</v>
      </c>
      <c r="J477" s="43">
        <f t="shared" si="732"/>
        <v>0</v>
      </c>
      <c r="K477" s="43">
        <f t="shared" si="732"/>
        <v>0</v>
      </c>
      <c r="L477" s="43">
        <f t="shared" si="732"/>
        <v>0</v>
      </c>
      <c r="M477" s="43">
        <f t="shared" si="732"/>
        <v>0</v>
      </c>
      <c r="N477" s="43">
        <f t="shared" si="732"/>
        <v>0</v>
      </c>
      <c r="O477" s="43">
        <f>SUM(O470-O473)</f>
        <v>0</v>
      </c>
      <c r="P477" s="43">
        <f>SUM(P470-P473)</f>
        <v>0</v>
      </c>
      <c r="Q477" s="43">
        <f>SUM(Q470-Q473)</f>
        <v>0</v>
      </c>
      <c r="R477" s="43">
        <f>SUM(R470-R473)</f>
        <v>0</v>
      </c>
      <c r="S477" s="43">
        <f>SUM(S470-S473)</f>
        <v>0</v>
      </c>
      <c r="T477" s="43">
        <f aca="true" t="shared" si="733" ref="T477:Y477">SUM(T470-T473)</f>
        <v>0</v>
      </c>
      <c r="U477" s="43">
        <f t="shared" si="733"/>
        <v>0</v>
      </c>
      <c r="V477" s="43">
        <f t="shared" si="733"/>
        <v>0</v>
      </c>
      <c r="W477" s="43">
        <f t="shared" si="733"/>
        <v>0</v>
      </c>
      <c r="X477" s="43">
        <f t="shared" si="733"/>
        <v>0</v>
      </c>
      <c r="Y477" s="43">
        <f t="shared" si="733"/>
        <v>0</v>
      </c>
      <c r="Z477" s="43">
        <f>SUM(Z470-Z473)</f>
        <v>0</v>
      </c>
      <c r="AA477" s="43">
        <f>SUM(AA470-AA473)</f>
        <v>0</v>
      </c>
      <c r="AB477" s="43">
        <f>SUM(AB470-AB473)</f>
        <v>0</v>
      </c>
      <c r="AC477" s="43">
        <f>SUM(AC470-AC473)</f>
        <v>0</v>
      </c>
      <c r="AD477" s="43">
        <f aca="true" t="shared" si="734" ref="AD477:AK477">SUM(AD470-AD473)</f>
        <v>0</v>
      </c>
      <c r="AE477" s="43">
        <f t="shared" si="734"/>
        <v>0</v>
      </c>
      <c r="AF477" s="43">
        <f t="shared" si="734"/>
        <v>0</v>
      </c>
      <c r="AG477" s="43">
        <f t="shared" si="734"/>
        <v>0</v>
      </c>
      <c r="AH477" s="43">
        <f t="shared" si="734"/>
        <v>0</v>
      </c>
      <c r="AI477" s="43">
        <f t="shared" si="734"/>
        <v>0</v>
      </c>
      <c r="AJ477" s="43">
        <f>SUM(AJ470-AJ473)</f>
        <v>0</v>
      </c>
      <c r="AK477" s="43">
        <f t="shared" si="734"/>
        <v>0</v>
      </c>
      <c r="AL477" s="43">
        <f>SUM(AL470-AL473)</f>
        <v>0</v>
      </c>
    </row>
    <row r="478" spans="1:38" s="9" customFormat="1" ht="12.75">
      <c r="A478" s="46"/>
      <c r="B478" s="46"/>
      <c r="C478" s="47"/>
      <c r="D478" s="48" t="s">
        <v>91</v>
      </c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</row>
    <row r="479" spans="1:38" ht="12.75">
      <c r="A479" s="33" t="s">
        <v>38</v>
      </c>
      <c r="B479" s="34"/>
      <c r="C479" s="8" t="s">
        <v>1</v>
      </c>
      <c r="D479" s="82" t="s">
        <v>2</v>
      </c>
      <c r="E479" s="35">
        <f aca="true" t="shared" si="735" ref="E479:AL479">SUM(E480)</f>
        <v>41611215</v>
      </c>
      <c r="F479" s="35">
        <f t="shared" si="735"/>
        <v>0</v>
      </c>
      <c r="G479" s="35">
        <f t="shared" si="735"/>
        <v>0</v>
      </c>
      <c r="H479" s="35">
        <f t="shared" si="735"/>
        <v>0</v>
      </c>
      <c r="I479" s="35">
        <f t="shared" si="735"/>
        <v>0</v>
      </c>
      <c r="J479" s="35">
        <f t="shared" si="735"/>
        <v>0</v>
      </c>
      <c r="K479" s="35">
        <f t="shared" si="735"/>
        <v>0</v>
      </c>
      <c r="L479" s="35">
        <f t="shared" si="735"/>
        <v>11574073</v>
      </c>
      <c r="M479" s="35">
        <f t="shared" si="735"/>
        <v>0</v>
      </c>
      <c r="N479" s="35">
        <f t="shared" si="735"/>
        <v>463038</v>
      </c>
      <c r="O479" s="35">
        <f t="shared" si="735"/>
        <v>128932</v>
      </c>
      <c r="P479" s="35">
        <f t="shared" si="735"/>
        <v>0</v>
      </c>
      <c r="Q479" s="35">
        <f t="shared" si="735"/>
        <v>0</v>
      </c>
      <c r="R479" s="35">
        <f t="shared" si="735"/>
        <v>0</v>
      </c>
      <c r="S479" s="35">
        <f t="shared" si="735"/>
        <v>0</v>
      </c>
      <c r="T479" s="35">
        <f t="shared" si="735"/>
        <v>0</v>
      </c>
      <c r="U479" s="35">
        <f t="shared" si="735"/>
        <v>0</v>
      </c>
      <c r="V479" s="35">
        <f t="shared" si="735"/>
        <v>0</v>
      </c>
      <c r="W479" s="35">
        <f t="shared" si="735"/>
        <v>0</v>
      </c>
      <c r="X479" s="35">
        <f t="shared" si="735"/>
        <v>0</v>
      </c>
      <c r="Y479" s="35">
        <f t="shared" si="735"/>
        <v>0</v>
      </c>
      <c r="Z479" s="35">
        <f t="shared" si="735"/>
        <v>0</v>
      </c>
      <c r="AA479" s="35">
        <f t="shared" si="735"/>
        <v>0</v>
      </c>
      <c r="AB479" s="35">
        <f t="shared" si="735"/>
        <v>0</v>
      </c>
      <c r="AC479" s="35">
        <f t="shared" si="735"/>
        <v>0</v>
      </c>
      <c r="AD479" s="35">
        <f t="shared" si="735"/>
        <v>0</v>
      </c>
      <c r="AE479" s="35">
        <f t="shared" si="735"/>
        <v>0</v>
      </c>
      <c r="AF479" s="35">
        <f t="shared" si="735"/>
        <v>0</v>
      </c>
      <c r="AG479" s="35">
        <f t="shared" si="735"/>
        <v>0</v>
      </c>
      <c r="AH479" s="35">
        <f t="shared" si="735"/>
        <v>0</v>
      </c>
      <c r="AI479" s="35">
        <f t="shared" si="735"/>
        <v>0</v>
      </c>
      <c r="AJ479" s="35">
        <f t="shared" si="735"/>
        <v>0</v>
      </c>
      <c r="AK479" s="35">
        <f t="shared" si="735"/>
        <v>0</v>
      </c>
      <c r="AL479" s="35">
        <f t="shared" si="735"/>
        <v>53777258</v>
      </c>
    </row>
    <row r="480" spans="1:38" ht="12.75">
      <c r="A480" s="18" t="s">
        <v>44</v>
      </c>
      <c r="B480" s="19" t="s">
        <v>45</v>
      </c>
      <c r="C480" s="36">
        <v>21700</v>
      </c>
      <c r="D480" s="83" t="s">
        <v>0</v>
      </c>
      <c r="E480" s="11">
        <f aca="true" t="shared" si="736" ref="E480:AL480">SUM(E481:E481)</f>
        <v>41611215</v>
      </c>
      <c r="F480" s="11">
        <f t="shared" si="736"/>
        <v>0</v>
      </c>
      <c r="G480" s="11">
        <f t="shared" si="736"/>
        <v>0</v>
      </c>
      <c r="H480" s="11">
        <f t="shared" si="736"/>
        <v>0</v>
      </c>
      <c r="I480" s="11">
        <f t="shared" si="736"/>
        <v>0</v>
      </c>
      <c r="J480" s="11">
        <f t="shared" si="736"/>
        <v>0</v>
      </c>
      <c r="K480" s="11">
        <f t="shared" si="736"/>
        <v>0</v>
      </c>
      <c r="L480" s="11">
        <f t="shared" si="736"/>
        <v>11574073</v>
      </c>
      <c r="M480" s="11">
        <f t="shared" si="736"/>
        <v>0</v>
      </c>
      <c r="N480" s="11">
        <f t="shared" si="736"/>
        <v>463038</v>
      </c>
      <c r="O480" s="11">
        <f t="shared" si="736"/>
        <v>128932</v>
      </c>
      <c r="P480" s="11">
        <f t="shared" si="736"/>
        <v>0</v>
      </c>
      <c r="Q480" s="11">
        <f t="shared" si="736"/>
        <v>0</v>
      </c>
      <c r="R480" s="11">
        <f t="shared" si="736"/>
        <v>0</v>
      </c>
      <c r="S480" s="11">
        <f t="shared" si="736"/>
        <v>0</v>
      </c>
      <c r="T480" s="11">
        <f t="shared" si="736"/>
        <v>0</v>
      </c>
      <c r="U480" s="11">
        <f t="shared" si="736"/>
        <v>0</v>
      </c>
      <c r="V480" s="11">
        <f t="shared" si="736"/>
        <v>0</v>
      </c>
      <c r="W480" s="11">
        <f t="shared" si="736"/>
        <v>0</v>
      </c>
      <c r="X480" s="11">
        <f t="shared" si="736"/>
        <v>0</v>
      </c>
      <c r="Y480" s="11">
        <f t="shared" si="736"/>
        <v>0</v>
      </c>
      <c r="Z480" s="11">
        <f t="shared" si="736"/>
        <v>0</v>
      </c>
      <c r="AA480" s="11">
        <f t="shared" si="736"/>
        <v>0</v>
      </c>
      <c r="AB480" s="11">
        <f t="shared" si="736"/>
        <v>0</v>
      </c>
      <c r="AC480" s="11">
        <f t="shared" si="736"/>
        <v>0</v>
      </c>
      <c r="AD480" s="11">
        <f t="shared" si="736"/>
        <v>0</v>
      </c>
      <c r="AE480" s="11">
        <f t="shared" si="736"/>
        <v>0</v>
      </c>
      <c r="AF480" s="11">
        <f t="shared" si="736"/>
        <v>0</v>
      </c>
      <c r="AG480" s="11">
        <f t="shared" si="736"/>
        <v>0</v>
      </c>
      <c r="AH480" s="11">
        <f t="shared" si="736"/>
        <v>0</v>
      </c>
      <c r="AI480" s="11">
        <f t="shared" si="736"/>
        <v>0</v>
      </c>
      <c r="AJ480" s="11">
        <f t="shared" si="736"/>
        <v>0</v>
      </c>
      <c r="AK480" s="11">
        <f t="shared" si="736"/>
        <v>0</v>
      </c>
      <c r="AL480" s="11">
        <f t="shared" si="736"/>
        <v>53777258</v>
      </c>
    </row>
    <row r="481" spans="1:38" ht="12.75">
      <c r="A481" s="20">
        <v>21710</v>
      </c>
      <c r="B481" s="21" t="s">
        <v>45</v>
      </c>
      <c r="C481" s="37">
        <v>21710</v>
      </c>
      <c r="D481" s="87" t="s">
        <v>6</v>
      </c>
      <c r="E481" s="13">
        <v>41611215</v>
      </c>
      <c r="F481" s="13"/>
      <c r="G481" s="13"/>
      <c r="H481" s="13"/>
      <c r="I481" s="13"/>
      <c r="J481" s="13"/>
      <c r="K481" s="13"/>
      <c r="L481" s="13">
        <v>11574073</v>
      </c>
      <c r="M481" s="13"/>
      <c r="N481" s="13">
        <v>463038</v>
      </c>
      <c r="O481" s="13">
        <v>128932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>
        <f>SUM(E481:AK481)</f>
        <v>53777258</v>
      </c>
    </row>
    <row r="482" spans="1:38" s="9" customFormat="1" ht="12.75">
      <c r="A482" s="33" t="s">
        <v>46</v>
      </c>
      <c r="B482" s="34"/>
      <c r="C482" s="8" t="s">
        <v>8</v>
      </c>
      <c r="D482" s="82" t="s">
        <v>9</v>
      </c>
      <c r="E482" s="35">
        <f aca="true" t="shared" si="737" ref="E482:AL483">SUM(E483)</f>
        <v>41611215</v>
      </c>
      <c r="F482" s="35">
        <f t="shared" si="737"/>
        <v>0</v>
      </c>
      <c r="G482" s="35">
        <f t="shared" si="737"/>
        <v>0</v>
      </c>
      <c r="H482" s="35">
        <f t="shared" si="737"/>
        <v>0</v>
      </c>
      <c r="I482" s="35">
        <f t="shared" si="737"/>
        <v>0</v>
      </c>
      <c r="J482" s="35">
        <f t="shared" si="737"/>
        <v>0</v>
      </c>
      <c r="K482" s="35">
        <f t="shared" si="737"/>
        <v>0</v>
      </c>
      <c r="L482" s="35">
        <f t="shared" si="737"/>
        <v>11574073</v>
      </c>
      <c r="M482" s="35">
        <f t="shared" si="737"/>
        <v>0</v>
      </c>
      <c r="N482" s="35">
        <f t="shared" si="737"/>
        <v>463038</v>
      </c>
      <c r="O482" s="35">
        <f t="shared" si="737"/>
        <v>128932</v>
      </c>
      <c r="P482" s="35">
        <f t="shared" si="737"/>
        <v>0</v>
      </c>
      <c r="Q482" s="35">
        <f t="shared" si="737"/>
        <v>0</v>
      </c>
      <c r="R482" s="35">
        <f t="shared" si="737"/>
        <v>0</v>
      </c>
      <c r="S482" s="35">
        <f t="shared" si="737"/>
        <v>0</v>
      </c>
      <c r="T482" s="35">
        <f t="shared" si="737"/>
        <v>0</v>
      </c>
      <c r="U482" s="35">
        <f t="shared" si="737"/>
        <v>0</v>
      </c>
      <c r="V482" s="35">
        <f t="shared" si="737"/>
        <v>0</v>
      </c>
      <c r="W482" s="35">
        <f t="shared" si="737"/>
        <v>0</v>
      </c>
      <c r="X482" s="35">
        <f t="shared" si="737"/>
        <v>0</v>
      </c>
      <c r="Y482" s="35">
        <f t="shared" si="737"/>
        <v>0</v>
      </c>
      <c r="Z482" s="35">
        <f t="shared" si="737"/>
        <v>0</v>
      </c>
      <c r="AA482" s="35">
        <f t="shared" si="737"/>
        <v>0</v>
      </c>
      <c r="AB482" s="35">
        <f t="shared" si="737"/>
        <v>0</v>
      </c>
      <c r="AC482" s="35">
        <f t="shared" si="737"/>
        <v>0</v>
      </c>
      <c r="AD482" s="35">
        <f t="shared" si="737"/>
        <v>0</v>
      </c>
      <c r="AE482" s="35">
        <f t="shared" si="737"/>
        <v>0</v>
      </c>
      <c r="AF482" s="35">
        <f t="shared" si="737"/>
        <v>0</v>
      </c>
      <c r="AG482" s="35">
        <f t="shared" si="737"/>
        <v>0</v>
      </c>
      <c r="AH482" s="35">
        <f t="shared" si="737"/>
        <v>0</v>
      </c>
      <c r="AI482" s="35">
        <f t="shared" si="737"/>
        <v>0</v>
      </c>
      <c r="AJ482" s="35">
        <f t="shared" si="737"/>
        <v>0</v>
      </c>
      <c r="AK482" s="35">
        <f t="shared" si="737"/>
        <v>0</v>
      </c>
      <c r="AL482" s="35">
        <f t="shared" si="737"/>
        <v>53777258</v>
      </c>
    </row>
    <row r="483" spans="1:38" ht="25.5">
      <c r="A483" s="18" t="s">
        <v>47</v>
      </c>
      <c r="B483" s="19" t="s">
        <v>48</v>
      </c>
      <c r="C483" s="10" t="s">
        <v>36</v>
      </c>
      <c r="D483" s="83" t="s">
        <v>10</v>
      </c>
      <c r="E483" s="11">
        <f t="shared" si="737"/>
        <v>41611215</v>
      </c>
      <c r="F483" s="11">
        <f t="shared" si="737"/>
        <v>0</v>
      </c>
      <c r="G483" s="11">
        <f t="shared" si="737"/>
        <v>0</v>
      </c>
      <c r="H483" s="11">
        <f t="shared" si="737"/>
        <v>0</v>
      </c>
      <c r="I483" s="11">
        <f t="shared" si="737"/>
        <v>0</v>
      </c>
      <c r="J483" s="11">
        <f t="shared" si="737"/>
        <v>0</v>
      </c>
      <c r="K483" s="11">
        <f t="shared" si="737"/>
        <v>0</v>
      </c>
      <c r="L483" s="11">
        <f t="shared" si="737"/>
        <v>11574073</v>
      </c>
      <c r="M483" s="11">
        <f t="shared" si="737"/>
        <v>0</v>
      </c>
      <c r="N483" s="11">
        <f t="shared" si="737"/>
        <v>463038</v>
      </c>
      <c r="O483" s="11">
        <f t="shared" si="737"/>
        <v>128932</v>
      </c>
      <c r="P483" s="11">
        <f t="shared" si="737"/>
        <v>0</v>
      </c>
      <c r="Q483" s="11">
        <f t="shared" si="737"/>
        <v>0</v>
      </c>
      <c r="R483" s="11">
        <f t="shared" si="737"/>
        <v>0</v>
      </c>
      <c r="S483" s="11">
        <f t="shared" si="737"/>
        <v>0</v>
      </c>
      <c r="T483" s="11">
        <f t="shared" si="737"/>
        <v>0</v>
      </c>
      <c r="U483" s="11">
        <f t="shared" si="737"/>
        <v>0</v>
      </c>
      <c r="V483" s="11">
        <f t="shared" si="737"/>
        <v>0</v>
      </c>
      <c r="W483" s="11">
        <f t="shared" si="737"/>
        <v>0</v>
      </c>
      <c r="X483" s="11">
        <f t="shared" si="737"/>
        <v>0</v>
      </c>
      <c r="Y483" s="11">
        <f t="shared" si="737"/>
        <v>0</v>
      </c>
      <c r="Z483" s="11">
        <f t="shared" si="737"/>
        <v>0</v>
      </c>
      <c r="AA483" s="11">
        <f t="shared" si="737"/>
        <v>0</v>
      </c>
      <c r="AB483" s="11">
        <f t="shared" si="737"/>
        <v>0</v>
      </c>
      <c r="AC483" s="11">
        <f t="shared" si="737"/>
        <v>0</v>
      </c>
      <c r="AD483" s="11">
        <f t="shared" si="737"/>
        <v>0</v>
      </c>
      <c r="AE483" s="11">
        <f t="shared" si="737"/>
        <v>0</v>
      </c>
      <c r="AF483" s="11">
        <f t="shared" si="737"/>
        <v>0</v>
      </c>
      <c r="AG483" s="11">
        <f t="shared" si="737"/>
        <v>0</v>
      </c>
      <c r="AH483" s="11">
        <f t="shared" si="737"/>
        <v>0</v>
      </c>
      <c r="AI483" s="11">
        <f t="shared" si="737"/>
        <v>0</v>
      </c>
      <c r="AJ483" s="11">
        <f t="shared" si="737"/>
        <v>0</v>
      </c>
      <c r="AK483" s="11">
        <f t="shared" si="737"/>
        <v>0</v>
      </c>
      <c r="AL483" s="11">
        <f t="shared" si="737"/>
        <v>53777258</v>
      </c>
    </row>
    <row r="484" spans="1:38" ht="12.75">
      <c r="A484" s="28" t="s">
        <v>51</v>
      </c>
      <c r="B484" s="19" t="s">
        <v>52</v>
      </c>
      <c r="C484" s="14" t="s">
        <v>16</v>
      </c>
      <c r="D484" s="83" t="s">
        <v>17</v>
      </c>
      <c r="E484" s="11">
        <f aca="true" t="shared" si="738" ref="E484:AL484">SUM(E485:E485)</f>
        <v>41611215</v>
      </c>
      <c r="F484" s="11">
        <f t="shared" si="738"/>
        <v>0</v>
      </c>
      <c r="G484" s="11">
        <f t="shared" si="738"/>
        <v>0</v>
      </c>
      <c r="H484" s="11">
        <f t="shared" si="738"/>
        <v>0</v>
      </c>
      <c r="I484" s="11">
        <f t="shared" si="738"/>
        <v>0</v>
      </c>
      <c r="J484" s="11">
        <f t="shared" si="738"/>
        <v>0</v>
      </c>
      <c r="K484" s="11">
        <f t="shared" si="738"/>
        <v>0</v>
      </c>
      <c r="L484" s="11">
        <f t="shared" si="738"/>
        <v>11574073</v>
      </c>
      <c r="M484" s="11">
        <f t="shared" si="738"/>
        <v>0</v>
      </c>
      <c r="N484" s="11">
        <f t="shared" si="738"/>
        <v>463038</v>
      </c>
      <c r="O484" s="11">
        <f t="shared" si="738"/>
        <v>128932</v>
      </c>
      <c r="P484" s="11">
        <f t="shared" si="738"/>
        <v>0</v>
      </c>
      <c r="Q484" s="11">
        <f t="shared" si="738"/>
        <v>0</v>
      </c>
      <c r="R484" s="11">
        <f t="shared" si="738"/>
        <v>0</v>
      </c>
      <c r="S484" s="11">
        <f t="shared" si="738"/>
        <v>0</v>
      </c>
      <c r="T484" s="11">
        <f t="shared" si="738"/>
        <v>0</v>
      </c>
      <c r="U484" s="11">
        <f t="shared" si="738"/>
        <v>0</v>
      </c>
      <c r="V484" s="11">
        <f t="shared" si="738"/>
        <v>0</v>
      </c>
      <c r="W484" s="11">
        <f t="shared" si="738"/>
        <v>0</v>
      </c>
      <c r="X484" s="11">
        <f t="shared" si="738"/>
        <v>0</v>
      </c>
      <c r="Y484" s="11">
        <f t="shared" si="738"/>
        <v>0</v>
      </c>
      <c r="Z484" s="11">
        <f t="shared" si="738"/>
        <v>0</v>
      </c>
      <c r="AA484" s="11">
        <f t="shared" si="738"/>
        <v>0</v>
      </c>
      <c r="AB484" s="11">
        <f t="shared" si="738"/>
        <v>0</v>
      </c>
      <c r="AC484" s="11">
        <f t="shared" si="738"/>
        <v>0</v>
      </c>
      <c r="AD484" s="11">
        <f t="shared" si="738"/>
        <v>0</v>
      </c>
      <c r="AE484" s="11">
        <f t="shared" si="738"/>
        <v>0</v>
      </c>
      <c r="AF484" s="11">
        <f t="shared" si="738"/>
        <v>0</v>
      </c>
      <c r="AG484" s="11">
        <f t="shared" si="738"/>
        <v>0</v>
      </c>
      <c r="AH484" s="11">
        <f t="shared" si="738"/>
        <v>0</v>
      </c>
      <c r="AI484" s="11">
        <f t="shared" si="738"/>
        <v>0</v>
      </c>
      <c r="AJ484" s="11">
        <f t="shared" si="738"/>
        <v>0</v>
      </c>
      <c r="AK484" s="11">
        <f t="shared" si="738"/>
        <v>0</v>
      </c>
      <c r="AL484" s="11">
        <f t="shared" si="738"/>
        <v>53777258</v>
      </c>
    </row>
    <row r="485" spans="1:38" s="9" customFormat="1" ht="12.75">
      <c r="A485" s="38">
        <v>3000</v>
      </c>
      <c r="B485" s="21" t="s">
        <v>52</v>
      </c>
      <c r="C485" s="15">
        <v>3000</v>
      </c>
      <c r="D485" s="87" t="s">
        <v>18</v>
      </c>
      <c r="E485" s="13">
        <v>41611215</v>
      </c>
      <c r="F485" s="13"/>
      <c r="G485" s="13"/>
      <c r="H485" s="13"/>
      <c r="I485" s="13"/>
      <c r="J485" s="13"/>
      <c r="K485" s="13"/>
      <c r="L485" s="13">
        <v>11574073</v>
      </c>
      <c r="M485" s="13"/>
      <c r="N485" s="13">
        <v>463038</v>
      </c>
      <c r="O485" s="13">
        <v>128932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>
        <f>SUM(E485:AK485)</f>
        <v>53777258</v>
      </c>
    </row>
    <row r="486" spans="1:38" ht="25.5">
      <c r="A486" s="41" t="s">
        <v>68</v>
      </c>
      <c r="B486" s="42"/>
      <c r="C486" s="10" t="s">
        <v>128</v>
      </c>
      <c r="D486" s="90" t="s">
        <v>29</v>
      </c>
      <c r="E486" s="43">
        <f>+SUM(E479-E482)</f>
        <v>0</v>
      </c>
      <c r="F486" s="43">
        <f>+SUM(F479-F482)</f>
        <v>0</v>
      </c>
      <c r="G486" s="43">
        <f>+SUM(G479-G482)</f>
        <v>0</v>
      </c>
      <c r="H486" s="43">
        <f>+SUM(H479-H482)</f>
        <v>0</v>
      </c>
      <c r="I486" s="43">
        <f aca="true" t="shared" si="739" ref="I486:N486">+SUM(I479-I482)</f>
        <v>0</v>
      </c>
      <c r="J486" s="43">
        <f t="shared" si="739"/>
        <v>0</v>
      </c>
      <c r="K486" s="43">
        <f t="shared" si="739"/>
        <v>0</v>
      </c>
      <c r="L486" s="43">
        <f t="shared" si="739"/>
        <v>0</v>
      </c>
      <c r="M486" s="43">
        <f t="shared" si="739"/>
        <v>0</v>
      </c>
      <c r="N486" s="43">
        <f t="shared" si="739"/>
        <v>0</v>
      </c>
      <c r="O486" s="43">
        <f>+SUM(O479-O482)</f>
        <v>0</v>
      </c>
      <c r="P486" s="43">
        <f>+SUM(P479-P482)</f>
        <v>0</v>
      </c>
      <c r="Q486" s="43">
        <f>+SUM(Q479-Q482)</f>
        <v>0</v>
      </c>
      <c r="R486" s="43">
        <f>+SUM(R479-R482)</f>
        <v>0</v>
      </c>
      <c r="S486" s="43">
        <f>+SUM(S479-S482)</f>
        <v>0</v>
      </c>
      <c r="T486" s="43">
        <f aca="true" t="shared" si="740" ref="T486:Y486">+SUM(T479-T482)</f>
        <v>0</v>
      </c>
      <c r="U486" s="43">
        <f t="shared" si="740"/>
        <v>0</v>
      </c>
      <c r="V486" s="43">
        <f t="shared" si="740"/>
        <v>0</v>
      </c>
      <c r="W486" s="43">
        <f t="shared" si="740"/>
        <v>0</v>
      </c>
      <c r="X486" s="43">
        <f t="shared" si="740"/>
        <v>0</v>
      </c>
      <c r="Y486" s="43">
        <f t="shared" si="740"/>
        <v>0</v>
      </c>
      <c r="Z486" s="43">
        <f>+SUM(Z479-Z482)</f>
        <v>0</v>
      </c>
      <c r="AA486" s="43">
        <f>+SUM(AA479-AA482)</f>
        <v>0</v>
      </c>
      <c r="AB486" s="43">
        <f>+SUM(AB479-AB482)</f>
        <v>0</v>
      </c>
      <c r="AC486" s="43">
        <f>+SUM(AC479-AC482)</f>
        <v>0</v>
      </c>
      <c r="AD486" s="43">
        <f aca="true" t="shared" si="741" ref="AD486:AK486">+SUM(AD479-AD482)</f>
        <v>0</v>
      </c>
      <c r="AE486" s="43">
        <f t="shared" si="741"/>
        <v>0</v>
      </c>
      <c r="AF486" s="43">
        <f t="shared" si="741"/>
        <v>0</v>
      </c>
      <c r="AG486" s="43">
        <f t="shared" si="741"/>
        <v>0</v>
      </c>
      <c r="AH486" s="43">
        <f t="shared" si="741"/>
        <v>0</v>
      </c>
      <c r="AI486" s="43">
        <f t="shared" si="741"/>
        <v>0</v>
      </c>
      <c r="AJ486" s="43">
        <f>+SUM(AJ479-AJ482)</f>
        <v>0</v>
      </c>
      <c r="AK486" s="43">
        <f t="shared" si="741"/>
        <v>0</v>
      </c>
      <c r="AL486" s="43">
        <f>+SUM(AL479-AL482)</f>
        <v>0</v>
      </c>
    </row>
    <row r="487" spans="1:38" s="9" customFormat="1" ht="25.5">
      <c r="A487" s="46"/>
      <c r="B487" s="46"/>
      <c r="C487" s="47"/>
      <c r="D487" s="48" t="s">
        <v>118</v>
      </c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</row>
    <row r="488" spans="1:38" ht="12.75">
      <c r="A488" s="33" t="s">
        <v>38</v>
      </c>
      <c r="B488" s="34"/>
      <c r="C488" s="8" t="s">
        <v>1</v>
      </c>
      <c r="D488" s="82" t="s">
        <v>2</v>
      </c>
      <c r="E488" s="35">
        <f aca="true" t="shared" si="742" ref="E488:AL488">SUM(E489)</f>
        <v>24809382</v>
      </c>
      <c r="F488" s="35">
        <f t="shared" si="742"/>
        <v>0</v>
      </c>
      <c r="G488" s="35">
        <f t="shared" si="742"/>
        <v>0</v>
      </c>
      <c r="H488" s="35">
        <f t="shared" si="742"/>
        <v>0</v>
      </c>
      <c r="I488" s="35">
        <f t="shared" si="742"/>
        <v>0</v>
      </c>
      <c r="J488" s="35">
        <f t="shared" si="742"/>
        <v>0</v>
      </c>
      <c r="K488" s="35">
        <f t="shared" si="742"/>
        <v>0</v>
      </c>
      <c r="L488" s="35">
        <f t="shared" si="742"/>
        <v>0</v>
      </c>
      <c r="M488" s="35">
        <f t="shared" si="742"/>
        <v>0</v>
      </c>
      <c r="N488" s="35">
        <f t="shared" si="742"/>
        <v>0</v>
      </c>
      <c r="O488" s="35">
        <f t="shared" si="742"/>
        <v>0</v>
      </c>
      <c r="P488" s="35">
        <f t="shared" si="742"/>
        <v>0</v>
      </c>
      <c r="Q488" s="35">
        <f t="shared" si="742"/>
        <v>0</v>
      </c>
      <c r="R488" s="35">
        <f t="shared" si="742"/>
        <v>0</v>
      </c>
      <c r="S488" s="35">
        <f t="shared" si="742"/>
        <v>0</v>
      </c>
      <c r="T488" s="35">
        <f t="shared" si="742"/>
        <v>0</v>
      </c>
      <c r="U488" s="35">
        <f t="shared" si="742"/>
        <v>0</v>
      </c>
      <c r="V488" s="35">
        <f t="shared" si="742"/>
        <v>0</v>
      </c>
      <c r="W488" s="35">
        <f t="shared" si="742"/>
        <v>0</v>
      </c>
      <c r="X488" s="35">
        <f t="shared" si="742"/>
        <v>0</v>
      </c>
      <c r="Y488" s="35">
        <f t="shared" si="742"/>
        <v>0</v>
      </c>
      <c r="Z488" s="35">
        <f t="shared" si="742"/>
        <v>34781971</v>
      </c>
      <c r="AA488" s="35">
        <f t="shared" si="742"/>
        <v>0</v>
      </c>
      <c r="AB488" s="35">
        <f t="shared" si="742"/>
        <v>0</v>
      </c>
      <c r="AC488" s="35">
        <f t="shared" si="742"/>
        <v>0</v>
      </c>
      <c r="AD488" s="35">
        <f t="shared" si="742"/>
        <v>0</v>
      </c>
      <c r="AE488" s="35">
        <f t="shared" si="742"/>
        <v>-941000</v>
      </c>
      <c r="AF488" s="35">
        <f t="shared" si="742"/>
        <v>0</v>
      </c>
      <c r="AG488" s="35">
        <f t="shared" si="742"/>
        <v>-3392353</v>
      </c>
      <c r="AH488" s="35">
        <f t="shared" si="742"/>
        <v>0</v>
      </c>
      <c r="AI488" s="35">
        <f t="shared" si="742"/>
        <v>0</v>
      </c>
      <c r="AJ488" s="35">
        <f t="shared" si="742"/>
        <v>0</v>
      </c>
      <c r="AK488" s="35">
        <f t="shared" si="742"/>
        <v>0</v>
      </c>
      <c r="AL488" s="35">
        <f t="shared" si="742"/>
        <v>55258000</v>
      </c>
    </row>
    <row r="489" spans="1:38" ht="12.75">
      <c r="A489" s="18" t="s">
        <v>44</v>
      </c>
      <c r="B489" s="19" t="s">
        <v>45</v>
      </c>
      <c r="C489" s="36">
        <v>21700</v>
      </c>
      <c r="D489" s="83" t="s">
        <v>0</v>
      </c>
      <c r="E489" s="11">
        <f aca="true" t="shared" si="743" ref="E489:AL489">SUM(E490:E490)</f>
        <v>24809382</v>
      </c>
      <c r="F489" s="11">
        <f t="shared" si="743"/>
        <v>0</v>
      </c>
      <c r="G489" s="11">
        <f t="shared" si="743"/>
        <v>0</v>
      </c>
      <c r="H489" s="11">
        <f t="shared" si="743"/>
        <v>0</v>
      </c>
      <c r="I489" s="11">
        <f t="shared" si="743"/>
        <v>0</v>
      </c>
      <c r="J489" s="11">
        <f t="shared" si="743"/>
        <v>0</v>
      </c>
      <c r="K489" s="11">
        <f t="shared" si="743"/>
        <v>0</v>
      </c>
      <c r="L489" s="11">
        <f t="shared" si="743"/>
        <v>0</v>
      </c>
      <c r="M489" s="11">
        <f t="shared" si="743"/>
        <v>0</v>
      </c>
      <c r="N489" s="11">
        <f t="shared" si="743"/>
        <v>0</v>
      </c>
      <c r="O489" s="11">
        <f t="shared" si="743"/>
        <v>0</v>
      </c>
      <c r="P489" s="11">
        <f t="shared" si="743"/>
        <v>0</v>
      </c>
      <c r="Q489" s="11">
        <f t="shared" si="743"/>
        <v>0</v>
      </c>
      <c r="R489" s="11">
        <f t="shared" si="743"/>
        <v>0</v>
      </c>
      <c r="S489" s="11">
        <f t="shared" si="743"/>
        <v>0</v>
      </c>
      <c r="T489" s="11">
        <f t="shared" si="743"/>
        <v>0</v>
      </c>
      <c r="U489" s="11">
        <f t="shared" si="743"/>
        <v>0</v>
      </c>
      <c r="V489" s="11">
        <f t="shared" si="743"/>
        <v>0</v>
      </c>
      <c r="W489" s="11">
        <f t="shared" si="743"/>
        <v>0</v>
      </c>
      <c r="X489" s="11">
        <f t="shared" si="743"/>
        <v>0</v>
      </c>
      <c r="Y489" s="11">
        <f t="shared" si="743"/>
        <v>0</v>
      </c>
      <c r="Z489" s="11">
        <f t="shared" si="743"/>
        <v>34781971</v>
      </c>
      <c r="AA489" s="11">
        <f t="shared" si="743"/>
        <v>0</v>
      </c>
      <c r="AB489" s="11">
        <f t="shared" si="743"/>
        <v>0</v>
      </c>
      <c r="AC489" s="11">
        <f t="shared" si="743"/>
        <v>0</v>
      </c>
      <c r="AD489" s="11">
        <f t="shared" si="743"/>
        <v>0</v>
      </c>
      <c r="AE489" s="11">
        <f t="shared" si="743"/>
        <v>-941000</v>
      </c>
      <c r="AF489" s="11">
        <f t="shared" si="743"/>
        <v>0</v>
      </c>
      <c r="AG489" s="11">
        <f t="shared" si="743"/>
        <v>-3392353</v>
      </c>
      <c r="AH489" s="11">
        <f t="shared" si="743"/>
        <v>0</v>
      </c>
      <c r="AI489" s="11">
        <f t="shared" si="743"/>
        <v>0</v>
      </c>
      <c r="AJ489" s="11">
        <f t="shared" si="743"/>
        <v>0</v>
      </c>
      <c r="AK489" s="11">
        <f t="shared" si="743"/>
        <v>0</v>
      </c>
      <c r="AL489" s="11">
        <f t="shared" si="743"/>
        <v>55258000</v>
      </c>
    </row>
    <row r="490" spans="1:38" s="9" customFormat="1" ht="12.75">
      <c r="A490" s="20">
        <v>21710</v>
      </c>
      <c r="B490" s="21" t="s">
        <v>45</v>
      </c>
      <c r="C490" s="37">
        <v>21710</v>
      </c>
      <c r="D490" s="87" t="s">
        <v>6</v>
      </c>
      <c r="E490" s="13">
        <v>24809382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>
        <v>34781971</v>
      </c>
      <c r="AA490" s="13"/>
      <c r="AB490" s="13"/>
      <c r="AC490" s="13"/>
      <c r="AD490" s="13"/>
      <c r="AE490" s="13">
        <v>-941000</v>
      </c>
      <c r="AF490" s="13"/>
      <c r="AG490" s="13">
        <v>-3392353</v>
      </c>
      <c r="AH490" s="13"/>
      <c r="AI490" s="13"/>
      <c r="AJ490" s="13"/>
      <c r="AK490" s="13"/>
      <c r="AL490" s="13">
        <f>SUM(E490:AK490)</f>
        <v>55258000</v>
      </c>
    </row>
    <row r="491" spans="1:38" ht="12.75">
      <c r="A491" s="33" t="s">
        <v>46</v>
      </c>
      <c r="B491" s="34"/>
      <c r="C491" s="8" t="s">
        <v>8</v>
      </c>
      <c r="D491" s="82" t="s">
        <v>9</v>
      </c>
      <c r="E491" s="35">
        <f aca="true" t="shared" si="744" ref="E491:AL491">SUM(E492)</f>
        <v>24809382</v>
      </c>
      <c r="F491" s="35">
        <f t="shared" si="744"/>
        <v>0</v>
      </c>
      <c r="G491" s="35">
        <f t="shared" si="744"/>
        <v>0</v>
      </c>
      <c r="H491" s="35">
        <f t="shared" si="744"/>
        <v>0</v>
      </c>
      <c r="I491" s="35">
        <f t="shared" si="744"/>
        <v>0</v>
      </c>
      <c r="J491" s="35">
        <f t="shared" si="744"/>
        <v>0</v>
      </c>
      <c r="K491" s="35">
        <f t="shared" si="744"/>
        <v>0</v>
      </c>
      <c r="L491" s="35">
        <f t="shared" si="744"/>
        <v>0</v>
      </c>
      <c r="M491" s="35">
        <f t="shared" si="744"/>
        <v>0</v>
      </c>
      <c r="N491" s="35">
        <f t="shared" si="744"/>
        <v>0</v>
      </c>
      <c r="O491" s="35">
        <f t="shared" si="744"/>
        <v>0</v>
      </c>
      <c r="P491" s="35">
        <f t="shared" si="744"/>
        <v>0</v>
      </c>
      <c r="Q491" s="35">
        <f t="shared" si="744"/>
        <v>0</v>
      </c>
      <c r="R491" s="35">
        <f t="shared" si="744"/>
        <v>0</v>
      </c>
      <c r="S491" s="35">
        <f t="shared" si="744"/>
        <v>0</v>
      </c>
      <c r="T491" s="35">
        <f t="shared" si="744"/>
        <v>0</v>
      </c>
      <c r="U491" s="35">
        <f t="shared" si="744"/>
        <v>0</v>
      </c>
      <c r="V491" s="35">
        <f t="shared" si="744"/>
        <v>0</v>
      </c>
      <c r="W491" s="35">
        <f t="shared" si="744"/>
        <v>0</v>
      </c>
      <c r="X491" s="35">
        <f t="shared" si="744"/>
        <v>0</v>
      </c>
      <c r="Y491" s="35">
        <f t="shared" si="744"/>
        <v>0</v>
      </c>
      <c r="Z491" s="35">
        <f t="shared" si="744"/>
        <v>34781971</v>
      </c>
      <c r="AA491" s="35">
        <f t="shared" si="744"/>
        <v>0</v>
      </c>
      <c r="AB491" s="35">
        <f t="shared" si="744"/>
        <v>0</v>
      </c>
      <c r="AC491" s="35">
        <f t="shared" si="744"/>
        <v>0</v>
      </c>
      <c r="AD491" s="35">
        <f t="shared" si="744"/>
        <v>0</v>
      </c>
      <c r="AE491" s="35">
        <f t="shared" si="744"/>
        <v>-941000</v>
      </c>
      <c r="AF491" s="35">
        <f t="shared" si="744"/>
        <v>0</v>
      </c>
      <c r="AG491" s="35">
        <f t="shared" si="744"/>
        <v>-3392353</v>
      </c>
      <c r="AH491" s="35">
        <f t="shared" si="744"/>
        <v>0</v>
      </c>
      <c r="AI491" s="35">
        <f t="shared" si="744"/>
        <v>0</v>
      </c>
      <c r="AJ491" s="35">
        <f t="shared" si="744"/>
        <v>0</v>
      </c>
      <c r="AK491" s="35">
        <f t="shared" si="744"/>
        <v>0</v>
      </c>
      <c r="AL491" s="35">
        <f t="shared" si="744"/>
        <v>55258000</v>
      </c>
    </row>
    <row r="492" spans="1:38" s="9" customFormat="1" ht="12.75">
      <c r="A492" s="28" t="s">
        <v>61</v>
      </c>
      <c r="B492" s="19" t="s">
        <v>62</v>
      </c>
      <c r="C492" s="14" t="s">
        <v>24</v>
      </c>
      <c r="D492" s="83" t="s">
        <v>25</v>
      </c>
      <c r="E492" s="11">
        <f aca="true" t="shared" si="745" ref="E492:AL492">SUM(E493:E493)</f>
        <v>24809382</v>
      </c>
      <c r="F492" s="11">
        <f t="shared" si="745"/>
        <v>0</v>
      </c>
      <c r="G492" s="11">
        <f t="shared" si="745"/>
        <v>0</v>
      </c>
      <c r="H492" s="11">
        <f t="shared" si="745"/>
        <v>0</v>
      </c>
      <c r="I492" s="11">
        <f t="shared" si="745"/>
        <v>0</v>
      </c>
      <c r="J492" s="11">
        <f t="shared" si="745"/>
        <v>0</v>
      </c>
      <c r="K492" s="11">
        <f t="shared" si="745"/>
        <v>0</v>
      </c>
      <c r="L492" s="11">
        <f t="shared" si="745"/>
        <v>0</v>
      </c>
      <c r="M492" s="11">
        <f t="shared" si="745"/>
        <v>0</v>
      </c>
      <c r="N492" s="11">
        <f t="shared" si="745"/>
        <v>0</v>
      </c>
      <c r="O492" s="11">
        <f t="shared" si="745"/>
        <v>0</v>
      </c>
      <c r="P492" s="11">
        <f t="shared" si="745"/>
        <v>0</v>
      </c>
      <c r="Q492" s="11">
        <f t="shared" si="745"/>
        <v>0</v>
      </c>
      <c r="R492" s="11">
        <f t="shared" si="745"/>
        <v>0</v>
      </c>
      <c r="S492" s="11">
        <f t="shared" si="745"/>
        <v>0</v>
      </c>
      <c r="T492" s="11">
        <f t="shared" si="745"/>
        <v>0</v>
      </c>
      <c r="U492" s="11">
        <f t="shared" si="745"/>
        <v>0</v>
      </c>
      <c r="V492" s="11">
        <f t="shared" si="745"/>
        <v>0</v>
      </c>
      <c r="W492" s="11">
        <f t="shared" si="745"/>
        <v>0</v>
      </c>
      <c r="X492" s="11">
        <f t="shared" si="745"/>
        <v>0</v>
      </c>
      <c r="Y492" s="11">
        <f t="shared" si="745"/>
        <v>0</v>
      </c>
      <c r="Z492" s="11">
        <f t="shared" si="745"/>
        <v>34781971</v>
      </c>
      <c r="AA492" s="11">
        <f t="shared" si="745"/>
        <v>0</v>
      </c>
      <c r="AB492" s="11">
        <f t="shared" si="745"/>
        <v>0</v>
      </c>
      <c r="AC492" s="11">
        <f t="shared" si="745"/>
        <v>0</v>
      </c>
      <c r="AD492" s="11">
        <f t="shared" si="745"/>
        <v>0</v>
      </c>
      <c r="AE492" s="11">
        <f t="shared" si="745"/>
        <v>-941000</v>
      </c>
      <c r="AF492" s="11">
        <f t="shared" si="745"/>
        <v>0</v>
      </c>
      <c r="AG492" s="11">
        <f t="shared" si="745"/>
        <v>-3392353</v>
      </c>
      <c r="AH492" s="11">
        <f t="shared" si="745"/>
        <v>0</v>
      </c>
      <c r="AI492" s="11">
        <f t="shared" si="745"/>
        <v>0</v>
      </c>
      <c r="AJ492" s="11">
        <f t="shared" si="745"/>
        <v>0</v>
      </c>
      <c r="AK492" s="11">
        <f t="shared" si="745"/>
        <v>0</v>
      </c>
      <c r="AL492" s="11">
        <f t="shared" si="745"/>
        <v>55258000</v>
      </c>
    </row>
    <row r="493" spans="1:38" ht="12.75">
      <c r="A493" s="28" t="s">
        <v>63</v>
      </c>
      <c r="B493" s="19" t="s">
        <v>64</v>
      </c>
      <c r="C493" s="14">
        <v>5000</v>
      </c>
      <c r="D493" s="83" t="s">
        <v>26</v>
      </c>
      <c r="E493" s="11">
        <v>24809382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>
        <v>34781971</v>
      </c>
      <c r="AA493" s="11"/>
      <c r="AB493" s="11"/>
      <c r="AC493" s="11"/>
      <c r="AD493" s="11"/>
      <c r="AE493" s="11">
        <v>-941000</v>
      </c>
      <c r="AF493" s="11"/>
      <c r="AG493" s="11">
        <v>-3392353</v>
      </c>
      <c r="AH493" s="11"/>
      <c r="AI493" s="11"/>
      <c r="AJ493" s="11"/>
      <c r="AK493" s="11"/>
      <c r="AL493" s="11">
        <f>SUM(E493:AK493)</f>
        <v>55258000</v>
      </c>
    </row>
    <row r="494" spans="1:38" ht="25.5">
      <c r="A494" s="41" t="s">
        <v>68</v>
      </c>
      <c r="B494" s="42"/>
      <c r="C494" s="10" t="s">
        <v>128</v>
      </c>
      <c r="D494" s="90" t="s">
        <v>29</v>
      </c>
      <c r="E494" s="43">
        <f>SUM(E488-E491)</f>
        <v>0</v>
      </c>
      <c r="F494" s="43">
        <f>SUM(F488-F491)</f>
        <v>0</v>
      </c>
      <c r="G494" s="43">
        <f>SUM(G488-G491)</f>
        <v>0</v>
      </c>
      <c r="H494" s="43">
        <f>SUM(H488-H491)</f>
        <v>0</v>
      </c>
      <c r="I494" s="43">
        <f aca="true" t="shared" si="746" ref="I494:N494">SUM(I488-I491)</f>
        <v>0</v>
      </c>
      <c r="J494" s="43">
        <f t="shared" si="746"/>
        <v>0</v>
      </c>
      <c r="K494" s="43">
        <f t="shared" si="746"/>
        <v>0</v>
      </c>
      <c r="L494" s="43">
        <f t="shared" si="746"/>
        <v>0</v>
      </c>
      <c r="M494" s="43">
        <f t="shared" si="746"/>
        <v>0</v>
      </c>
      <c r="N494" s="43">
        <f t="shared" si="746"/>
        <v>0</v>
      </c>
      <c r="O494" s="43">
        <f>SUM(O488-O491)</f>
        <v>0</v>
      </c>
      <c r="P494" s="43">
        <f>SUM(P488-P491)</f>
        <v>0</v>
      </c>
      <c r="Q494" s="43">
        <f>SUM(Q488-Q491)</f>
        <v>0</v>
      </c>
      <c r="R494" s="43">
        <f>SUM(R488-R491)</f>
        <v>0</v>
      </c>
      <c r="S494" s="43">
        <f>SUM(S488-S491)</f>
        <v>0</v>
      </c>
      <c r="T494" s="43">
        <f aca="true" t="shared" si="747" ref="T494:Y494">SUM(T488-T491)</f>
        <v>0</v>
      </c>
      <c r="U494" s="43">
        <f t="shared" si="747"/>
        <v>0</v>
      </c>
      <c r="V494" s="43">
        <f t="shared" si="747"/>
        <v>0</v>
      </c>
      <c r="W494" s="43">
        <f t="shared" si="747"/>
        <v>0</v>
      </c>
      <c r="X494" s="43">
        <f t="shared" si="747"/>
        <v>0</v>
      </c>
      <c r="Y494" s="43">
        <f t="shared" si="747"/>
        <v>0</v>
      </c>
      <c r="Z494" s="43">
        <f>SUM(Z488-Z491)</f>
        <v>0</v>
      </c>
      <c r="AA494" s="43">
        <f>SUM(AA488-AA491)</f>
        <v>0</v>
      </c>
      <c r="AB494" s="43">
        <f>SUM(AB488-AB491)</f>
        <v>0</v>
      </c>
      <c r="AC494" s="43">
        <f>SUM(AC488-AC491)</f>
        <v>0</v>
      </c>
      <c r="AD494" s="43">
        <f aca="true" t="shared" si="748" ref="AD494:AK494">SUM(AD488-AD491)</f>
        <v>0</v>
      </c>
      <c r="AE494" s="43">
        <f t="shared" si="748"/>
        <v>0</v>
      </c>
      <c r="AF494" s="43">
        <f t="shared" si="748"/>
        <v>0</v>
      </c>
      <c r="AG494" s="43">
        <f t="shared" si="748"/>
        <v>0</v>
      </c>
      <c r="AH494" s="43">
        <f t="shared" si="748"/>
        <v>0</v>
      </c>
      <c r="AI494" s="43">
        <f t="shared" si="748"/>
        <v>0</v>
      </c>
      <c r="AJ494" s="43">
        <f>SUM(AJ488-AJ491)</f>
        <v>0</v>
      </c>
      <c r="AK494" s="43">
        <f t="shared" si="748"/>
        <v>0</v>
      </c>
      <c r="AL494" s="43">
        <f>SUM(AL488-AL491)</f>
        <v>0</v>
      </c>
    </row>
    <row r="495" spans="1:38" s="9" customFormat="1" ht="12.75">
      <c r="A495" s="50"/>
      <c r="B495" s="50"/>
      <c r="C495" s="51"/>
      <c r="D495" s="52" t="s">
        <v>92</v>
      </c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</row>
    <row r="496" spans="1:38" ht="12.75">
      <c r="A496" s="33" t="s">
        <v>38</v>
      </c>
      <c r="B496" s="34"/>
      <c r="C496" s="8" t="s">
        <v>1</v>
      </c>
      <c r="D496" s="82" t="s">
        <v>2</v>
      </c>
      <c r="E496" s="35">
        <f aca="true" t="shared" si="749" ref="E496:AL496">SUM(E497)</f>
        <v>5980739</v>
      </c>
      <c r="F496" s="35">
        <f t="shared" si="749"/>
        <v>0</v>
      </c>
      <c r="G496" s="35">
        <f t="shared" si="749"/>
        <v>409512</v>
      </c>
      <c r="H496" s="35">
        <f t="shared" si="749"/>
        <v>0</v>
      </c>
      <c r="I496" s="35">
        <f t="shared" si="749"/>
        <v>0</v>
      </c>
      <c r="J496" s="35">
        <f t="shared" si="749"/>
        <v>0</v>
      </c>
      <c r="K496" s="35">
        <f t="shared" si="749"/>
        <v>0</v>
      </c>
      <c r="L496" s="35">
        <f t="shared" si="749"/>
        <v>2650324</v>
      </c>
      <c r="M496" s="35">
        <f t="shared" si="749"/>
        <v>0</v>
      </c>
      <c r="N496" s="35">
        <f t="shared" si="749"/>
        <v>0</v>
      </c>
      <c r="O496" s="35">
        <f t="shared" si="749"/>
        <v>-128932</v>
      </c>
      <c r="P496" s="35">
        <f t="shared" si="749"/>
        <v>0</v>
      </c>
      <c r="Q496" s="35">
        <f t="shared" si="749"/>
        <v>0</v>
      </c>
      <c r="R496" s="35">
        <f t="shared" si="749"/>
        <v>0</v>
      </c>
      <c r="S496" s="35">
        <f t="shared" si="749"/>
        <v>0</v>
      </c>
      <c r="T496" s="35">
        <f t="shared" si="749"/>
        <v>71733</v>
      </c>
      <c r="U496" s="35">
        <f t="shared" si="749"/>
        <v>0</v>
      </c>
      <c r="V496" s="35">
        <f t="shared" si="749"/>
        <v>0</v>
      </c>
      <c r="W496" s="35">
        <f t="shared" si="749"/>
        <v>0</v>
      </c>
      <c r="X496" s="35">
        <f t="shared" si="749"/>
        <v>0</v>
      </c>
      <c r="Y496" s="35">
        <f t="shared" si="749"/>
        <v>8996379</v>
      </c>
      <c r="Z496" s="35">
        <f t="shared" si="749"/>
        <v>41791719</v>
      </c>
      <c r="AA496" s="35">
        <f t="shared" si="749"/>
        <v>0</v>
      </c>
      <c r="AB496" s="35">
        <f t="shared" si="749"/>
        <v>0</v>
      </c>
      <c r="AC496" s="35">
        <f t="shared" si="749"/>
        <v>-35232</v>
      </c>
      <c r="AD496" s="35">
        <f t="shared" si="749"/>
        <v>0</v>
      </c>
      <c r="AE496" s="35">
        <f t="shared" si="749"/>
        <v>-144683</v>
      </c>
      <c r="AF496" s="35">
        <f t="shared" si="749"/>
        <v>0</v>
      </c>
      <c r="AG496" s="35">
        <f t="shared" si="749"/>
        <v>3392353</v>
      </c>
      <c r="AH496" s="35">
        <f t="shared" si="749"/>
        <v>0</v>
      </c>
      <c r="AI496" s="35">
        <f t="shared" si="749"/>
        <v>0</v>
      </c>
      <c r="AJ496" s="35">
        <f t="shared" si="749"/>
        <v>5000</v>
      </c>
      <c r="AK496" s="35">
        <f t="shared" si="749"/>
        <v>0</v>
      </c>
      <c r="AL496" s="35">
        <f t="shared" si="749"/>
        <v>62988912</v>
      </c>
    </row>
    <row r="497" spans="1:38" s="9" customFormat="1" ht="12.75">
      <c r="A497" s="18" t="s">
        <v>44</v>
      </c>
      <c r="B497" s="19" t="s">
        <v>45</v>
      </c>
      <c r="C497" s="36">
        <v>21700</v>
      </c>
      <c r="D497" s="83" t="s">
        <v>0</v>
      </c>
      <c r="E497" s="11">
        <f>SUM(E498:E499)</f>
        <v>5980739</v>
      </c>
      <c r="F497" s="11">
        <f>SUM(F498:F499)</f>
        <v>0</v>
      </c>
      <c r="G497" s="11">
        <f>SUM(G498:G499)</f>
        <v>409512</v>
      </c>
      <c r="H497" s="11">
        <f>SUM(H498:H499)</f>
        <v>0</v>
      </c>
      <c r="I497" s="11">
        <f>SUM(I498:I499)</f>
        <v>0</v>
      </c>
      <c r="J497" s="11">
        <f aca="true" t="shared" si="750" ref="J497:Q497">SUM(J498:J499)</f>
        <v>0</v>
      </c>
      <c r="K497" s="11">
        <f t="shared" si="750"/>
        <v>0</v>
      </c>
      <c r="L497" s="11">
        <f t="shared" si="750"/>
        <v>2650324</v>
      </c>
      <c r="M497" s="11">
        <f t="shared" si="750"/>
        <v>0</v>
      </c>
      <c r="N497" s="11">
        <f t="shared" si="750"/>
        <v>0</v>
      </c>
      <c r="O497" s="11">
        <f t="shared" si="750"/>
        <v>-128932</v>
      </c>
      <c r="P497" s="11">
        <f t="shared" si="750"/>
        <v>0</v>
      </c>
      <c r="Q497" s="11">
        <f t="shared" si="750"/>
        <v>0</v>
      </c>
      <c r="R497" s="11">
        <f>SUM(R498:R499)</f>
        <v>0</v>
      </c>
      <c r="S497" s="11">
        <f>SUM(S498:S499)</f>
        <v>0</v>
      </c>
      <c r="T497" s="11">
        <f>SUM(T498:T499)</f>
        <v>71733</v>
      </c>
      <c r="U497" s="11">
        <f>SUM(U498:U499)</f>
        <v>0</v>
      </c>
      <c r="V497" s="11">
        <f>SUM(V498:V499)</f>
        <v>0</v>
      </c>
      <c r="W497" s="11">
        <f aca="true" t="shared" si="751" ref="W497:AC497">SUM(W498:W499)</f>
        <v>0</v>
      </c>
      <c r="X497" s="11">
        <f t="shared" si="751"/>
        <v>0</v>
      </c>
      <c r="Y497" s="11">
        <f t="shared" si="751"/>
        <v>8996379</v>
      </c>
      <c r="Z497" s="11">
        <f t="shared" si="751"/>
        <v>41791719</v>
      </c>
      <c r="AA497" s="11">
        <f t="shared" si="751"/>
        <v>0</v>
      </c>
      <c r="AB497" s="11">
        <f t="shared" si="751"/>
        <v>0</v>
      </c>
      <c r="AC497" s="11">
        <f t="shared" si="751"/>
        <v>-35232</v>
      </c>
      <c r="AD497" s="11">
        <f aca="true" t="shared" si="752" ref="AD497:AL497">SUM(AD498:AD499)</f>
        <v>0</v>
      </c>
      <c r="AE497" s="11">
        <f t="shared" si="752"/>
        <v>-144683</v>
      </c>
      <c r="AF497" s="11">
        <f t="shared" si="752"/>
        <v>0</v>
      </c>
      <c r="AG497" s="11">
        <f t="shared" si="752"/>
        <v>3392353</v>
      </c>
      <c r="AH497" s="11">
        <f>SUM(AH498:AH499)</f>
        <v>0</v>
      </c>
      <c r="AI497" s="11">
        <f>SUM(AI498:AI499)</f>
        <v>0</v>
      </c>
      <c r="AJ497" s="11">
        <f>SUM(AJ498:AJ499)</f>
        <v>5000</v>
      </c>
      <c r="AK497" s="11">
        <f>SUM(AK498:AK499)</f>
        <v>0</v>
      </c>
      <c r="AL497" s="11">
        <f t="shared" si="752"/>
        <v>62988912</v>
      </c>
    </row>
    <row r="498" spans="1:38" s="9" customFormat="1" ht="12.75">
      <c r="A498" s="20">
        <v>21710</v>
      </c>
      <c r="B498" s="21" t="s">
        <v>45</v>
      </c>
      <c r="C498" s="37">
        <v>21710</v>
      </c>
      <c r="D498" s="87" t="s">
        <v>6</v>
      </c>
      <c r="E498" s="13">
        <f>SUM(E527,E537,E546,E554,E565)</f>
        <v>1733305</v>
      </c>
      <c r="F498" s="13">
        <f aca="true" t="shared" si="753" ref="F498:AL498">SUM(F527,F537,F546,F554,F565)</f>
        <v>0</v>
      </c>
      <c r="G498" s="13">
        <f t="shared" si="753"/>
        <v>409512</v>
      </c>
      <c r="H498" s="13">
        <f t="shared" si="753"/>
        <v>0</v>
      </c>
      <c r="I498" s="13">
        <f t="shared" si="753"/>
        <v>0</v>
      </c>
      <c r="J498" s="13">
        <f t="shared" si="753"/>
        <v>0</v>
      </c>
      <c r="K498" s="13">
        <f t="shared" si="753"/>
        <v>0</v>
      </c>
      <c r="L498" s="13">
        <f t="shared" si="753"/>
        <v>2650324</v>
      </c>
      <c r="M498" s="13">
        <f t="shared" si="753"/>
        <v>0</v>
      </c>
      <c r="N498" s="13">
        <f t="shared" si="753"/>
        <v>0</v>
      </c>
      <c r="O498" s="13">
        <f t="shared" si="753"/>
        <v>-128932</v>
      </c>
      <c r="P498" s="13">
        <f t="shared" si="753"/>
        <v>0</v>
      </c>
      <c r="Q498" s="13">
        <f t="shared" si="753"/>
        <v>0</v>
      </c>
      <c r="R498" s="13">
        <f t="shared" si="753"/>
        <v>0</v>
      </c>
      <c r="S498" s="13">
        <f t="shared" si="753"/>
        <v>0</v>
      </c>
      <c r="T498" s="13">
        <f t="shared" si="753"/>
        <v>71733</v>
      </c>
      <c r="U498" s="13">
        <f aca="true" t="shared" si="754" ref="U498:Z498">SUM(U527,U537,U546,U554,U565)</f>
        <v>0</v>
      </c>
      <c r="V498" s="13">
        <f t="shared" si="754"/>
        <v>0</v>
      </c>
      <c r="W498" s="13">
        <f t="shared" si="754"/>
        <v>0</v>
      </c>
      <c r="X498" s="13">
        <f t="shared" si="754"/>
        <v>0</v>
      </c>
      <c r="Y498" s="13">
        <f t="shared" si="754"/>
        <v>8996379</v>
      </c>
      <c r="Z498" s="13">
        <f t="shared" si="754"/>
        <v>41791719</v>
      </c>
      <c r="AA498" s="13">
        <f aca="true" t="shared" si="755" ref="AA498:AF498">SUM(AA527,AA537,AA546,AA554,AA565)</f>
        <v>0</v>
      </c>
      <c r="AB498" s="13">
        <f t="shared" si="755"/>
        <v>0</v>
      </c>
      <c r="AC498" s="13">
        <f t="shared" si="755"/>
        <v>-35232</v>
      </c>
      <c r="AD498" s="13">
        <f t="shared" si="755"/>
        <v>0</v>
      </c>
      <c r="AE498" s="13">
        <f t="shared" si="755"/>
        <v>-144683</v>
      </c>
      <c r="AF498" s="13">
        <f t="shared" si="755"/>
        <v>0</v>
      </c>
      <c r="AG498" s="13">
        <f>SUM(AG527,AG537,AG546,AG554,AG565)</f>
        <v>3392353</v>
      </c>
      <c r="AH498" s="13">
        <f>SUM(AH527,AH537,AH546,AH554,AH565)</f>
        <v>0</v>
      </c>
      <c r="AI498" s="13">
        <f>SUM(AI527,AI537,AI546,AI554,AI565)</f>
        <v>0</v>
      </c>
      <c r="AJ498" s="13">
        <f>SUM(AJ527,AJ537,AJ546,AJ554,AJ565)</f>
        <v>5000</v>
      </c>
      <c r="AK498" s="13">
        <f>SUM(AK527,AK537,AK546,AK554,AK565)</f>
        <v>0</v>
      </c>
      <c r="AL498" s="13">
        <f t="shared" si="753"/>
        <v>58741478</v>
      </c>
    </row>
    <row r="499" spans="1:38" s="9" customFormat="1" ht="12.75">
      <c r="A499" s="20">
        <v>21710</v>
      </c>
      <c r="B499" s="21" t="s">
        <v>45</v>
      </c>
      <c r="C499" s="37">
        <v>21720</v>
      </c>
      <c r="D499" s="87" t="s">
        <v>7</v>
      </c>
      <c r="E499" s="13">
        <f>SUM(E518,)</f>
        <v>4247434</v>
      </c>
      <c r="F499" s="13">
        <f>SUM(F518,)</f>
        <v>0</v>
      </c>
      <c r="G499" s="13">
        <f>SUM(G518,)</f>
        <v>0</v>
      </c>
      <c r="H499" s="13">
        <f>SUM(H518,)</f>
        <v>0</v>
      </c>
      <c r="I499" s="13">
        <f aca="true" t="shared" si="756" ref="I499:N499">SUM(I518,)</f>
        <v>0</v>
      </c>
      <c r="J499" s="13">
        <f t="shared" si="756"/>
        <v>0</v>
      </c>
      <c r="K499" s="13">
        <f t="shared" si="756"/>
        <v>0</v>
      </c>
      <c r="L499" s="13">
        <f t="shared" si="756"/>
        <v>0</v>
      </c>
      <c r="M499" s="13">
        <f t="shared" si="756"/>
        <v>0</v>
      </c>
      <c r="N499" s="13">
        <f t="shared" si="756"/>
        <v>0</v>
      </c>
      <c r="O499" s="13">
        <f>SUM(O518,)</f>
        <v>0</v>
      </c>
      <c r="P499" s="13">
        <f>SUM(P518,)</f>
        <v>0</v>
      </c>
      <c r="Q499" s="13">
        <f>SUM(Q518,)</f>
        <v>0</v>
      </c>
      <c r="R499" s="13">
        <f>SUM(R518,)</f>
        <v>0</v>
      </c>
      <c r="S499" s="13">
        <f>SUM(S518,)</f>
        <v>0</v>
      </c>
      <c r="T499" s="13">
        <f aca="true" t="shared" si="757" ref="T499:Y499">SUM(T518,)</f>
        <v>0</v>
      </c>
      <c r="U499" s="13">
        <f t="shared" si="757"/>
        <v>0</v>
      </c>
      <c r="V499" s="13">
        <f t="shared" si="757"/>
        <v>0</v>
      </c>
      <c r="W499" s="13">
        <f t="shared" si="757"/>
        <v>0</v>
      </c>
      <c r="X499" s="13">
        <f t="shared" si="757"/>
        <v>0</v>
      </c>
      <c r="Y499" s="13">
        <f t="shared" si="757"/>
        <v>0</v>
      </c>
      <c r="Z499" s="13">
        <f>SUM(Z518,)</f>
        <v>0</v>
      </c>
      <c r="AA499" s="13">
        <f>SUM(AA518,)</f>
        <v>0</v>
      </c>
      <c r="AB499" s="13">
        <f>SUM(AB518,)</f>
        <v>0</v>
      </c>
      <c r="AC499" s="13">
        <f>SUM(AC518,)</f>
        <v>0</v>
      </c>
      <c r="AD499" s="13">
        <f aca="true" t="shared" si="758" ref="AD499:AK499">SUM(AD518,)</f>
        <v>0</v>
      </c>
      <c r="AE499" s="13">
        <f t="shared" si="758"/>
        <v>0</v>
      </c>
      <c r="AF499" s="13">
        <f t="shared" si="758"/>
        <v>0</v>
      </c>
      <c r="AG499" s="13">
        <f t="shared" si="758"/>
        <v>0</v>
      </c>
      <c r="AH499" s="13">
        <f t="shared" si="758"/>
        <v>0</v>
      </c>
      <c r="AI499" s="13">
        <f t="shared" si="758"/>
        <v>0</v>
      </c>
      <c r="AJ499" s="13">
        <f>SUM(AJ518,)</f>
        <v>0</v>
      </c>
      <c r="AK499" s="13">
        <f t="shared" si="758"/>
        <v>0</v>
      </c>
      <c r="AL499" s="13">
        <f>SUM(AL518,)</f>
        <v>4247434</v>
      </c>
    </row>
    <row r="500" spans="1:38" ht="12.75">
      <c r="A500" s="33" t="s">
        <v>46</v>
      </c>
      <c r="B500" s="34"/>
      <c r="C500" s="8" t="s">
        <v>8</v>
      </c>
      <c r="D500" s="82" t="s">
        <v>9</v>
      </c>
      <c r="E500" s="35">
        <f>SUM(E501,E508)</f>
        <v>5980739</v>
      </c>
      <c r="F500" s="35">
        <f>SUM(F501,F508)</f>
        <v>0</v>
      </c>
      <c r="G500" s="35">
        <f>SUM(G501,G508)</f>
        <v>409512</v>
      </c>
      <c r="H500" s="35">
        <f>SUM(H501,H508)</f>
        <v>0</v>
      </c>
      <c r="I500" s="35">
        <f>SUM(I501,I508)</f>
        <v>0</v>
      </c>
      <c r="J500" s="35">
        <f aca="true" t="shared" si="759" ref="J500:Q500">SUM(J501,J508)</f>
        <v>0</v>
      </c>
      <c r="K500" s="35">
        <f t="shared" si="759"/>
        <v>0</v>
      </c>
      <c r="L500" s="35">
        <f t="shared" si="759"/>
        <v>2650324</v>
      </c>
      <c r="M500" s="35">
        <f t="shared" si="759"/>
        <v>0</v>
      </c>
      <c r="N500" s="35">
        <f t="shared" si="759"/>
        <v>0</v>
      </c>
      <c r="O500" s="35">
        <f t="shared" si="759"/>
        <v>-128932</v>
      </c>
      <c r="P500" s="35">
        <f t="shared" si="759"/>
        <v>0</v>
      </c>
      <c r="Q500" s="35">
        <f t="shared" si="759"/>
        <v>0</v>
      </c>
      <c r="R500" s="35">
        <f>SUM(R501,R508)</f>
        <v>0</v>
      </c>
      <c r="S500" s="35">
        <f>SUM(S501,S508)</f>
        <v>0</v>
      </c>
      <c r="T500" s="35">
        <f>SUM(T501,T508)</f>
        <v>71733</v>
      </c>
      <c r="U500" s="35">
        <f>SUM(U501,U508)</f>
        <v>0</v>
      </c>
      <c r="V500" s="35">
        <f>SUM(V501,V508)</f>
        <v>0</v>
      </c>
      <c r="W500" s="35">
        <f aca="true" t="shared" si="760" ref="W500:AC500">SUM(W501,W508)</f>
        <v>0</v>
      </c>
      <c r="X500" s="35">
        <f t="shared" si="760"/>
        <v>0</v>
      </c>
      <c r="Y500" s="35">
        <f t="shared" si="760"/>
        <v>8996379</v>
      </c>
      <c r="Z500" s="35">
        <f t="shared" si="760"/>
        <v>41791719</v>
      </c>
      <c r="AA500" s="35">
        <f t="shared" si="760"/>
        <v>0</v>
      </c>
      <c r="AB500" s="35">
        <f t="shared" si="760"/>
        <v>0</v>
      </c>
      <c r="AC500" s="35">
        <f t="shared" si="760"/>
        <v>-35232</v>
      </c>
      <c r="AD500" s="35">
        <f aca="true" t="shared" si="761" ref="AD500:AL500">SUM(AD501,AD508)</f>
        <v>0</v>
      </c>
      <c r="AE500" s="35">
        <f t="shared" si="761"/>
        <v>-144683</v>
      </c>
      <c r="AF500" s="35">
        <f t="shared" si="761"/>
        <v>0</v>
      </c>
      <c r="AG500" s="35">
        <f t="shared" si="761"/>
        <v>3392353</v>
      </c>
      <c r="AH500" s="35">
        <f>SUM(AH501,AH508)</f>
        <v>0</v>
      </c>
      <c r="AI500" s="35">
        <f>SUM(AI501,AI508)</f>
        <v>0</v>
      </c>
      <c r="AJ500" s="35">
        <f>SUM(AJ501,AJ508)</f>
        <v>5000</v>
      </c>
      <c r="AK500" s="35">
        <f>SUM(AK501,AK508)</f>
        <v>0</v>
      </c>
      <c r="AL500" s="35">
        <f t="shared" si="761"/>
        <v>62988912</v>
      </c>
    </row>
    <row r="501" spans="1:38" s="9" customFormat="1" ht="25.5">
      <c r="A501" s="18" t="s">
        <v>47</v>
      </c>
      <c r="B501" s="19" t="s">
        <v>48</v>
      </c>
      <c r="C501" s="10" t="s">
        <v>36</v>
      </c>
      <c r="D501" s="83" t="s">
        <v>10</v>
      </c>
      <c r="E501" s="11">
        <f>SUM(E502,E506)</f>
        <v>1400814</v>
      </c>
      <c r="F501" s="11">
        <f>SUM(F502,F506)</f>
        <v>0</v>
      </c>
      <c r="G501" s="11">
        <f>SUM(G502,G506)</f>
        <v>399512</v>
      </c>
      <c r="H501" s="11">
        <f>SUM(H502,H506)</f>
        <v>0</v>
      </c>
      <c r="I501" s="11">
        <f>SUM(I502,I506)</f>
        <v>0</v>
      </c>
      <c r="J501" s="11">
        <f aca="true" t="shared" si="762" ref="J501:Q501">SUM(J502,J506)</f>
        <v>0</v>
      </c>
      <c r="K501" s="11">
        <f t="shared" si="762"/>
        <v>0</v>
      </c>
      <c r="L501" s="11">
        <f t="shared" si="762"/>
        <v>2584134</v>
      </c>
      <c r="M501" s="11">
        <f t="shared" si="762"/>
        <v>0</v>
      </c>
      <c r="N501" s="11">
        <f t="shared" si="762"/>
        <v>0</v>
      </c>
      <c r="O501" s="11">
        <f t="shared" si="762"/>
        <v>-128932</v>
      </c>
      <c r="P501" s="11">
        <f t="shared" si="762"/>
        <v>0</v>
      </c>
      <c r="Q501" s="11">
        <f t="shared" si="762"/>
        <v>0</v>
      </c>
      <c r="R501" s="11">
        <f>SUM(R502,R506)</f>
        <v>0</v>
      </c>
      <c r="S501" s="11">
        <f>SUM(S502,S506)</f>
        <v>0</v>
      </c>
      <c r="T501" s="11">
        <f>SUM(T502,T506)</f>
        <v>71733</v>
      </c>
      <c r="U501" s="11">
        <f>SUM(U502,U506)</f>
        <v>0</v>
      </c>
      <c r="V501" s="11">
        <f>SUM(V502,V506)</f>
        <v>0</v>
      </c>
      <c r="W501" s="11">
        <f aca="true" t="shared" si="763" ref="W501:AC501">SUM(W502,W506)</f>
        <v>0</v>
      </c>
      <c r="X501" s="11">
        <f t="shared" si="763"/>
        <v>0</v>
      </c>
      <c r="Y501" s="11">
        <f t="shared" si="763"/>
        <v>0</v>
      </c>
      <c r="Z501" s="11">
        <f t="shared" si="763"/>
        <v>0</v>
      </c>
      <c r="AA501" s="11">
        <f t="shared" si="763"/>
        <v>0</v>
      </c>
      <c r="AB501" s="11">
        <f t="shared" si="763"/>
        <v>0</v>
      </c>
      <c r="AC501" s="11">
        <f t="shared" si="763"/>
        <v>-35232</v>
      </c>
      <c r="AD501" s="11">
        <f aca="true" t="shared" si="764" ref="AD501:AL501">SUM(AD502,AD506)</f>
        <v>0</v>
      </c>
      <c r="AE501" s="11">
        <f t="shared" si="764"/>
        <v>-144683</v>
      </c>
      <c r="AF501" s="11">
        <f t="shared" si="764"/>
        <v>0</v>
      </c>
      <c r="AG501" s="11">
        <f t="shared" si="764"/>
        <v>0</v>
      </c>
      <c r="AH501" s="11">
        <f>SUM(AH502,AH506)</f>
        <v>0</v>
      </c>
      <c r="AI501" s="11">
        <f>SUM(AI502,AI506)</f>
        <v>0</v>
      </c>
      <c r="AJ501" s="11">
        <f>SUM(AJ502,AJ506)</f>
        <v>5000</v>
      </c>
      <c r="AK501" s="11">
        <f>SUM(AK502,AK506)</f>
        <v>0</v>
      </c>
      <c r="AL501" s="11">
        <f t="shared" si="764"/>
        <v>4152346</v>
      </c>
    </row>
    <row r="502" spans="1:38" s="9" customFormat="1" ht="12.75">
      <c r="A502" s="18" t="s">
        <v>49</v>
      </c>
      <c r="B502" s="19" t="s">
        <v>50</v>
      </c>
      <c r="C502" s="10" t="s">
        <v>11</v>
      </c>
      <c r="D502" s="83" t="s">
        <v>12</v>
      </c>
      <c r="E502" s="11">
        <f>SUM(E503,E505)</f>
        <v>0</v>
      </c>
      <c r="F502" s="11">
        <f>SUM(F503,F505)</f>
        <v>0</v>
      </c>
      <c r="G502" s="11">
        <f>SUM(G503,G505)</f>
        <v>399512</v>
      </c>
      <c r="H502" s="11">
        <f>SUM(H503,H505)</f>
        <v>0</v>
      </c>
      <c r="I502" s="11">
        <f>SUM(I503,I505)</f>
        <v>0</v>
      </c>
      <c r="J502" s="11">
        <f aca="true" t="shared" si="765" ref="J502:Q502">SUM(J503,J505)</f>
        <v>0</v>
      </c>
      <c r="K502" s="11">
        <f t="shared" si="765"/>
        <v>0</v>
      </c>
      <c r="L502" s="11">
        <f t="shared" si="765"/>
        <v>0</v>
      </c>
      <c r="M502" s="11">
        <f t="shared" si="765"/>
        <v>0</v>
      </c>
      <c r="N502" s="11">
        <f t="shared" si="765"/>
        <v>0</v>
      </c>
      <c r="O502" s="11">
        <f t="shared" si="765"/>
        <v>0</v>
      </c>
      <c r="P502" s="11">
        <f t="shared" si="765"/>
        <v>0</v>
      </c>
      <c r="Q502" s="11">
        <f t="shared" si="765"/>
        <v>0</v>
      </c>
      <c r="R502" s="11">
        <f>SUM(R503,R505)</f>
        <v>0</v>
      </c>
      <c r="S502" s="11">
        <f>SUM(S503,S505)</f>
        <v>0</v>
      </c>
      <c r="T502" s="11">
        <f>SUM(T503,T505)</f>
        <v>71733</v>
      </c>
      <c r="U502" s="11">
        <f>SUM(U503,U505)</f>
        <v>0</v>
      </c>
      <c r="V502" s="11">
        <f>SUM(V503,V505)</f>
        <v>0</v>
      </c>
      <c r="W502" s="11">
        <f aca="true" t="shared" si="766" ref="W502:AC502">SUM(W503,W505)</f>
        <v>0</v>
      </c>
      <c r="X502" s="11">
        <f t="shared" si="766"/>
        <v>0</v>
      </c>
      <c r="Y502" s="11">
        <f t="shared" si="766"/>
        <v>0</v>
      </c>
      <c r="Z502" s="11">
        <f t="shared" si="766"/>
        <v>0</v>
      </c>
      <c r="AA502" s="11">
        <f t="shared" si="766"/>
        <v>0</v>
      </c>
      <c r="AB502" s="11">
        <f t="shared" si="766"/>
        <v>0</v>
      </c>
      <c r="AC502" s="11">
        <f t="shared" si="766"/>
        <v>-35232</v>
      </c>
      <c r="AD502" s="11">
        <f aca="true" t="shared" si="767" ref="AD502:AL502">SUM(AD503,AD505)</f>
        <v>0</v>
      </c>
      <c r="AE502" s="11">
        <f t="shared" si="767"/>
        <v>-144683</v>
      </c>
      <c r="AF502" s="11">
        <f t="shared" si="767"/>
        <v>0</v>
      </c>
      <c r="AG502" s="11">
        <f t="shared" si="767"/>
        <v>0</v>
      </c>
      <c r="AH502" s="11">
        <f>SUM(AH503,AH505)</f>
        <v>0</v>
      </c>
      <c r="AI502" s="11">
        <f>SUM(AI503,AI505)</f>
        <v>0</v>
      </c>
      <c r="AJ502" s="11">
        <f>SUM(AJ503,AJ505)</f>
        <v>5000</v>
      </c>
      <c r="AK502" s="11">
        <f>SUM(AK503,AK505)</f>
        <v>0</v>
      </c>
      <c r="AL502" s="11">
        <f t="shared" si="767"/>
        <v>296330</v>
      </c>
    </row>
    <row r="503" spans="1:38" s="9" customFormat="1" ht="12.75">
      <c r="A503" s="38">
        <v>1000</v>
      </c>
      <c r="B503" s="21" t="s">
        <v>50</v>
      </c>
      <c r="C503" s="15">
        <v>1000</v>
      </c>
      <c r="D503" s="84" t="s">
        <v>13</v>
      </c>
      <c r="E503" s="11">
        <f aca="true" t="shared" si="768" ref="E503:M503">SUM(E569)</f>
        <v>0</v>
      </c>
      <c r="F503" s="11">
        <f t="shared" si="768"/>
        <v>0</v>
      </c>
      <c r="G503" s="11">
        <f t="shared" si="768"/>
        <v>328029</v>
      </c>
      <c r="H503" s="11">
        <f t="shared" si="768"/>
        <v>0</v>
      </c>
      <c r="I503" s="11">
        <f t="shared" si="768"/>
        <v>0</v>
      </c>
      <c r="J503" s="11">
        <f t="shared" si="768"/>
        <v>0</v>
      </c>
      <c r="K503" s="11">
        <f t="shared" si="768"/>
        <v>0</v>
      </c>
      <c r="L503" s="11">
        <f t="shared" si="768"/>
        <v>0</v>
      </c>
      <c r="M503" s="11">
        <f t="shared" si="768"/>
        <v>0</v>
      </c>
      <c r="N503" s="11">
        <f aca="true" t="shared" si="769" ref="N503:P504">SUM(N569)</f>
        <v>0</v>
      </c>
      <c r="O503" s="11">
        <f t="shared" si="769"/>
        <v>0</v>
      </c>
      <c r="P503" s="11">
        <f t="shared" si="769"/>
        <v>0</v>
      </c>
      <c r="Q503" s="11">
        <f aca="true" t="shared" si="770" ref="Q503:S504">SUM(Q569)</f>
        <v>0</v>
      </c>
      <c r="R503" s="11">
        <f t="shared" si="770"/>
        <v>0</v>
      </c>
      <c r="S503" s="11">
        <f t="shared" si="770"/>
        <v>0</v>
      </c>
      <c r="T503" s="11">
        <f aca="true" t="shared" si="771" ref="T503:V504">SUM(T569)</f>
        <v>0</v>
      </c>
      <c r="U503" s="11">
        <f t="shared" si="771"/>
        <v>0</v>
      </c>
      <c r="V503" s="11">
        <f t="shared" si="771"/>
        <v>0</v>
      </c>
      <c r="W503" s="11">
        <f aca="true" t="shared" si="772" ref="W503:Y504">SUM(W569)</f>
        <v>0</v>
      </c>
      <c r="X503" s="11">
        <f t="shared" si="772"/>
        <v>0</v>
      </c>
      <c r="Y503" s="11">
        <f t="shared" si="772"/>
        <v>0</v>
      </c>
      <c r="Z503" s="11">
        <f aca="true" t="shared" si="773" ref="Z503:AB504">SUM(Z569)</f>
        <v>0</v>
      </c>
      <c r="AA503" s="11">
        <f t="shared" si="773"/>
        <v>0</v>
      </c>
      <c r="AB503" s="11">
        <f t="shared" si="773"/>
        <v>0</v>
      </c>
      <c r="AC503" s="11">
        <f aca="true" t="shared" si="774" ref="AC503:AE504">SUM(AC569)</f>
        <v>0</v>
      </c>
      <c r="AD503" s="11">
        <f t="shared" si="774"/>
        <v>0</v>
      </c>
      <c r="AE503" s="11">
        <f t="shared" si="774"/>
        <v>-75000</v>
      </c>
      <c r="AF503" s="11">
        <f aca="true" t="shared" si="775" ref="AF503:AL504">SUM(AF569)</f>
        <v>0</v>
      </c>
      <c r="AG503" s="11">
        <f t="shared" si="775"/>
        <v>0</v>
      </c>
      <c r="AH503" s="11">
        <f t="shared" si="775"/>
        <v>0</v>
      </c>
      <c r="AI503" s="11">
        <f t="shared" si="775"/>
        <v>0</v>
      </c>
      <c r="AJ503" s="11">
        <f>SUM(AJ569)</f>
        <v>5000</v>
      </c>
      <c r="AK503" s="11">
        <f t="shared" si="775"/>
        <v>0</v>
      </c>
      <c r="AL503" s="11">
        <f t="shared" si="775"/>
        <v>258029</v>
      </c>
    </row>
    <row r="504" spans="1:38" ht="12.75">
      <c r="A504" s="21">
        <v>1100</v>
      </c>
      <c r="B504" s="21" t="s">
        <v>50</v>
      </c>
      <c r="C504" s="27">
        <v>1100</v>
      </c>
      <c r="D504" s="84" t="s">
        <v>14</v>
      </c>
      <c r="E504" s="13">
        <f aca="true" t="shared" si="776" ref="E504:M504">SUM(E570)</f>
        <v>0</v>
      </c>
      <c r="F504" s="13">
        <f t="shared" si="776"/>
        <v>0</v>
      </c>
      <c r="G504" s="13">
        <f t="shared" si="776"/>
        <v>265417</v>
      </c>
      <c r="H504" s="13">
        <f t="shared" si="776"/>
        <v>0</v>
      </c>
      <c r="I504" s="13">
        <f t="shared" si="776"/>
        <v>0</v>
      </c>
      <c r="J504" s="13">
        <f t="shared" si="776"/>
        <v>0</v>
      </c>
      <c r="K504" s="13">
        <f t="shared" si="776"/>
        <v>0</v>
      </c>
      <c r="L504" s="13">
        <f t="shared" si="776"/>
        <v>0</v>
      </c>
      <c r="M504" s="13">
        <f t="shared" si="776"/>
        <v>0</v>
      </c>
      <c r="N504" s="13">
        <f t="shared" si="769"/>
        <v>0</v>
      </c>
      <c r="O504" s="13">
        <f t="shared" si="769"/>
        <v>0</v>
      </c>
      <c r="P504" s="13">
        <f t="shared" si="769"/>
        <v>0</v>
      </c>
      <c r="Q504" s="13">
        <f t="shared" si="770"/>
        <v>0</v>
      </c>
      <c r="R504" s="13">
        <f t="shared" si="770"/>
        <v>0</v>
      </c>
      <c r="S504" s="13">
        <f t="shared" si="770"/>
        <v>0</v>
      </c>
      <c r="T504" s="13">
        <f t="shared" si="771"/>
        <v>0</v>
      </c>
      <c r="U504" s="13">
        <f t="shared" si="771"/>
        <v>0</v>
      </c>
      <c r="V504" s="13">
        <f t="shared" si="771"/>
        <v>0</v>
      </c>
      <c r="W504" s="13">
        <f t="shared" si="772"/>
        <v>0</v>
      </c>
      <c r="X504" s="13">
        <f t="shared" si="772"/>
        <v>0</v>
      </c>
      <c r="Y504" s="13">
        <f t="shared" si="772"/>
        <v>0</v>
      </c>
      <c r="Z504" s="13">
        <f t="shared" si="773"/>
        <v>0</v>
      </c>
      <c r="AA504" s="13">
        <f t="shared" si="773"/>
        <v>0</v>
      </c>
      <c r="AB504" s="13">
        <f t="shared" si="773"/>
        <v>0</v>
      </c>
      <c r="AC504" s="13">
        <f t="shared" si="774"/>
        <v>0</v>
      </c>
      <c r="AD504" s="13">
        <f t="shared" si="774"/>
        <v>0</v>
      </c>
      <c r="AE504" s="13">
        <f t="shared" si="774"/>
        <v>-60685</v>
      </c>
      <c r="AF504" s="13">
        <f t="shared" si="775"/>
        <v>0</v>
      </c>
      <c r="AG504" s="13">
        <f t="shared" si="775"/>
        <v>0</v>
      </c>
      <c r="AH504" s="13">
        <f t="shared" si="775"/>
        <v>0</v>
      </c>
      <c r="AI504" s="13">
        <f t="shared" si="775"/>
        <v>0</v>
      </c>
      <c r="AJ504" s="13">
        <f>SUM(AJ570)</f>
        <v>-5000</v>
      </c>
      <c r="AK504" s="13">
        <f t="shared" si="775"/>
        <v>0</v>
      </c>
      <c r="AL504" s="13">
        <f t="shared" si="775"/>
        <v>199732</v>
      </c>
    </row>
    <row r="505" spans="1:38" ht="12.75">
      <c r="A505" s="38">
        <v>2000</v>
      </c>
      <c r="B505" s="21" t="s">
        <v>50</v>
      </c>
      <c r="C505" s="15">
        <v>2000</v>
      </c>
      <c r="D505" s="87" t="s">
        <v>15</v>
      </c>
      <c r="E505" s="13">
        <f>SUM(E558,E571)</f>
        <v>0</v>
      </c>
      <c r="F505" s="13">
        <f aca="true" t="shared" si="777" ref="F505:AL505">SUM(F558,F571)</f>
        <v>0</v>
      </c>
      <c r="G505" s="13">
        <f t="shared" si="777"/>
        <v>71483</v>
      </c>
      <c r="H505" s="13">
        <f t="shared" si="777"/>
        <v>0</v>
      </c>
      <c r="I505" s="13">
        <f t="shared" si="777"/>
        <v>0</v>
      </c>
      <c r="J505" s="13">
        <f t="shared" si="777"/>
        <v>0</v>
      </c>
      <c r="K505" s="13">
        <f t="shared" si="777"/>
        <v>0</v>
      </c>
      <c r="L505" s="13">
        <f t="shared" si="777"/>
        <v>0</v>
      </c>
      <c r="M505" s="13">
        <f t="shared" si="777"/>
        <v>0</v>
      </c>
      <c r="N505" s="13">
        <f t="shared" si="777"/>
        <v>0</v>
      </c>
      <c r="O505" s="13">
        <f t="shared" si="777"/>
        <v>0</v>
      </c>
      <c r="P505" s="13">
        <f t="shared" si="777"/>
        <v>0</v>
      </c>
      <c r="Q505" s="13">
        <f t="shared" si="777"/>
        <v>0</v>
      </c>
      <c r="R505" s="13">
        <f t="shared" si="777"/>
        <v>0</v>
      </c>
      <c r="S505" s="13">
        <f t="shared" si="777"/>
        <v>0</v>
      </c>
      <c r="T505" s="13">
        <f t="shared" si="777"/>
        <v>71733</v>
      </c>
      <c r="U505" s="13">
        <f aca="true" t="shared" si="778" ref="U505:Z505">SUM(U558,U571)</f>
        <v>0</v>
      </c>
      <c r="V505" s="13">
        <f t="shared" si="778"/>
        <v>0</v>
      </c>
      <c r="W505" s="13">
        <f t="shared" si="778"/>
        <v>0</v>
      </c>
      <c r="X505" s="13">
        <f t="shared" si="778"/>
        <v>0</v>
      </c>
      <c r="Y505" s="13">
        <f t="shared" si="778"/>
        <v>0</v>
      </c>
      <c r="Z505" s="13">
        <f t="shared" si="778"/>
        <v>0</v>
      </c>
      <c r="AA505" s="13">
        <f aca="true" t="shared" si="779" ref="AA505:AF505">SUM(AA558,AA571)</f>
        <v>0</v>
      </c>
      <c r="AB505" s="13">
        <f t="shared" si="779"/>
        <v>0</v>
      </c>
      <c r="AC505" s="13">
        <f t="shared" si="779"/>
        <v>-35232</v>
      </c>
      <c r="AD505" s="13">
        <f t="shared" si="779"/>
        <v>0</v>
      </c>
      <c r="AE505" s="13">
        <f t="shared" si="779"/>
        <v>-69683</v>
      </c>
      <c r="AF505" s="13">
        <f t="shared" si="779"/>
        <v>0</v>
      </c>
      <c r="AG505" s="13">
        <f>SUM(AG558,AG571)</f>
        <v>0</v>
      </c>
      <c r="AH505" s="13">
        <f>SUM(AH558,AH571)</f>
        <v>0</v>
      </c>
      <c r="AI505" s="13">
        <f>SUM(AI558,AI571)</f>
        <v>0</v>
      </c>
      <c r="AJ505" s="13">
        <f>SUM(AJ558,AJ571)</f>
        <v>0</v>
      </c>
      <c r="AK505" s="13">
        <f>SUM(AK558,AK571)</f>
        <v>0</v>
      </c>
      <c r="AL505" s="13">
        <f t="shared" si="777"/>
        <v>38301</v>
      </c>
    </row>
    <row r="506" spans="1:38" ht="12.75">
      <c r="A506" s="28" t="s">
        <v>51</v>
      </c>
      <c r="B506" s="19" t="s">
        <v>52</v>
      </c>
      <c r="C506" s="14" t="s">
        <v>16</v>
      </c>
      <c r="D506" s="83" t="s">
        <v>17</v>
      </c>
      <c r="E506" s="11">
        <f aca="true" t="shared" si="780" ref="E506:AL506">SUM(E507)</f>
        <v>1400814</v>
      </c>
      <c r="F506" s="11">
        <f t="shared" si="780"/>
        <v>0</v>
      </c>
      <c r="G506" s="11">
        <f t="shared" si="780"/>
        <v>0</v>
      </c>
      <c r="H506" s="11">
        <f t="shared" si="780"/>
        <v>0</v>
      </c>
      <c r="I506" s="11">
        <f t="shared" si="780"/>
        <v>0</v>
      </c>
      <c r="J506" s="11">
        <f t="shared" si="780"/>
        <v>0</v>
      </c>
      <c r="K506" s="11">
        <f t="shared" si="780"/>
        <v>0</v>
      </c>
      <c r="L506" s="11">
        <f t="shared" si="780"/>
        <v>2584134</v>
      </c>
      <c r="M506" s="11">
        <f t="shared" si="780"/>
        <v>0</v>
      </c>
      <c r="N506" s="11">
        <f t="shared" si="780"/>
        <v>0</v>
      </c>
      <c r="O506" s="11">
        <f t="shared" si="780"/>
        <v>-128932</v>
      </c>
      <c r="P506" s="11">
        <f t="shared" si="780"/>
        <v>0</v>
      </c>
      <c r="Q506" s="11">
        <f t="shared" si="780"/>
        <v>0</v>
      </c>
      <c r="R506" s="11">
        <f t="shared" si="780"/>
        <v>0</v>
      </c>
      <c r="S506" s="11">
        <f t="shared" si="780"/>
        <v>0</v>
      </c>
      <c r="T506" s="11">
        <f t="shared" si="780"/>
        <v>0</v>
      </c>
      <c r="U506" s="11">
        <f t="shared" si="780"/>
        <v>0</v>
      </c>
      <c r="V506" s="11">
        <f t="shared" si="780"/>
        <v>0</v>
      </c>
      <c r="W506" s="11">
        <f t="shared" si="780"/>
        <v>0</v>
      </c>
      <c r="X506" s="11">
        <f t="shared" si="780"/>
        <v>0</v>
      </c>
      <c r="Y506" s="11">
        <f t="shared" si="780"/>
        <v>0</v>
      </c>
      <c r="Z506" s="11">
        <f t="shared" si="780"/>
        <v>0</v>
      </c>
      <c r="AA506" s="11">
        <f t="shared" si="780"/>
        <v>0</v>
      </c>
      <c r="AB506" s="11">
        <f t="shared" si="780"/>
        <v>0</v>
      </c>
      <c r="AC506" s="11">
        <f t="shared" si="780"/>
        <v>0</v>
      </c>
      <c r="AD506" s="11">
        <f t="shared" si="780"/>
        <v>0</v>
      </c>
      <c r="AE506" s="11">
        <f t="shared" si="780"/>
        <v>0</v>
      </c>
      <c r="AF506" s="11">
        <f t="shared" si="780"/>
        <v>0</v>
      </c>
      <c r="AG506" s="11">
        <f t="shared" si="780"/>
        <v>0</v>
      </c>
      <c r="AH506" s="11">
        <f t="shared" si="780"/>
        <v>0</v>
      </c>
      <c r="AI506" s="11">
        <f t="shared" si="780"/>
        <v>0</v>
      </c>
      <c r="AJ506" s="11">
        <f t="shared" si="780"/>
        <v>0</v>
      </c>
      <c r="AK506" s="11">
        <f t="shared" si="780"/>
        <v>0</v>
      </c>
      <c r="AL506" s="11">
        <f t="shared" si="780"/>
        <v>3856016</v>
      </c>
    </row>
    <row r="507" spans="1:38" s="9" customFormat="1" ht="12.75">
      <c r="A507" s="38">
        <v>3000</v>
      </c>
      <c r="B507" s="21" t="s">
        <v>52</v>
      </c>
      <c r="C507" s="15">
        <v>3000</v>
      </c>
      <c r="D507" s="87" t="s">
        <v>18</v>
      </c>
      <c r="E507" s="13">
        <f>SUM(E541)</f>
        <v>1400814</v>
      </c>
      <c r="F507" s="13">
        <f>SUM(F541)</f>
        <v>0</v>
      </c>
      <c r="G507" s="13">
        <f>SUM(G541)</f>
        <v>0</v>
      </c>
      <c r="H507" s="13">
        <f>SUM(H541)</f>
        <v>0</v>
      </c>
      <c r="I507" s="13">
        <f aca="true" t="shared" si="781" ref="I507:N507">SUM(I541)</f>
        <v>0</v>
      </c>
      <c r="J507" s="13">
        <f t="shared" si="781"/>
        <v>0</v>
      </c>
      <c r="K507" s="13">
        <f t="shared" si="781"/>
        <v>0</v>
      </c>
      <c r="L507" s="13">
        <f t="shared" si="781"/>
        <v>2584134</v>
      </c>
      <c r="M507" s="13">
        <f t="shared" si="781"/>
        <v>0</v>
      </c>
      <c r="N507" s="13">
        <f t="shared" si="781"/>
        <v>0</v>
      </c>
      <c r="O507" s="13">
        <f>SUM(O541)</f>
        <v>-128932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>
        <f>SUM(AL541)</f>
        <v>3856016</v>
      </c>
    </row>
    <row r="508" spans="1:38" ht="12.75">
      <c r="A508" s="28" t="s">
        <v>61</v>
      </c>
      <c r="B508" s="19" t="s">
        <v>62</v>
      </c>
      <c r="C508" s="14" t="s">
        <v>24</v>
      </c>
      <c r="D508" s="83" t="s">
        <v>25</v>
      </c>
      <c r="E508" s="11">
        <f>SUM(E509:E510)</f>
        <v>4579925</v>
      </c>
      <c r="F508" s="11">
        <f>SUM(F509:F510)</f>
        <v>0</v>
      </c>
      <c r="G508" s="11">
        <f>SUM(G509:G510)</f>
        <v>10000</v>
      </c>
      <c r="H508" s="11">
        <f>SUM(H509:H510)</f>
        <v>0</v>
      </c>
      <c r="I508" s="11">
        <f>SUM(I509:I510)</f>
        <v>0</v>
      </c>
      <c r="J508" s="11">
        <f aca="true" t="shared" si="782" ref="J508:Q508">SUM(J509:J510)</f>
        <v>0</v>
      </c>
      <c r="K508" s="11">
        <f t="shared" si="782"/>
        <v>0</v>
      </c>
      <c r="L508" s="11">
        <f t="shared" si="782"/>
        <v>66190</v>
      </c>
      <c r="M508" s="11">
        <f t="shared" si="782"/>
        <v>0</v>
      </c>
      <c r="N508" s="11">
        <f t="shared" si="782"/>
        <v>0</v>
      </c>
      <c r="O508" s="11">
        <f t="shared" si="782"/>
        <v>0</v>
      </c>
      <c r="P508" s="11">
        <f t="shared" si="782"/>
        <v>0</v>
      </c>
      <c r="Q508" s="11">
        <f t="shared" si="782"/>
        <v>0</v>
      </c>
      <c r="R508" s="11">
        <f>SUM(R509:R510)</f>
        <v>0</v>
      </c>
      <c r="S508" s="11">
        <f>SUM(S509:S510)</f>
        <v>0</v>
      </c>
      <c r="T508" s="11">
        <f>SUM(T509:T510)</f>
        <v>0</v>
      </c>
      <c r="U508" s="11">
        <f>SUM(U509:U510)</f>
        <v>0</v>
      </c>
      <c r="V508" s="11">
        <f>SUM(V509:V510)</f>
        <v>0</v>
      </c>
      <c r="W508" s="11">
        <f aca="true" t="shared" si="783" ref="W508:AC508">SUM(W509:W510)</f>
        <v>0</v>
      </c>
      <c r="X508" s="11">
        <f t="shared" si="783"/>
        <v>0</v>
      </c>
      <c r="Y508" s="11">
        <f t="shared" si="783"/>
        <v>8996379</v>
      </c>
      <c r="Z508" s="11">
        <f t="shared" si="783"/>
        <v>41791719</v>
      </c>
      <c r="AA508" s="11">
        <f t="shared" si="783"/>
        <v>0</v>
      </c>
      <c r="AB508" s="11">
        <f t="shared" si="783"/>
        <v>0</v>
      </c>
      <c r="AC508" s="11">
        <f t="shared" si="783"/>
        <v>0</v>
      </c>
      <c r="AD508" s="11">
        <f aca="true" t="shared" si="784" ref="AD508:AL508">SUM(AD509:AD510)</f>
        <v>0</v>
      </c>
      <c r="AE508" s="11">
        <f t="shared" si="784"/>
        <v>0</v>
      </c>
      <c r="AF508" s="11">
        <f t="shared" si="784"/>
        <v>0</v>
      </c>
      <c r="AG508" s="11">
        <f t="shared" si="784"/>
        <v>3392353</v>
      </c>
      <c r="AH508" s="11">
        <f>SUM(AH509:AH510)</f>
        <v>0</v>
      </c>
      <c r="AI508" s="11">
        <f>SUM(AI509:AI510)</f>
        <v>0</v>
      </c>
      <c r="AJ508" s="11">
        <f>SUM(AJ509:AJ510)</f>
        <v>0</v>
      </c>
      <c r="AK508" s="11">
        <f>SUM(AK509:AK510)</f>
        <v>0</v>
      </c>
      <c r="AL508" s="11">
        <f t="shared" si="784"/>
        <v>58836566</v>
      </c>
    </row>
    <row r="509" spans="1:38" ht="12.75">
      <c r="A509" s="28" t="s">
        <v>63</v>
      </c>
      <c r="B509" s="19" t="s">
        <v>64</v>
      </c>
      <c r="C509" s="14">
        <v>5000</v>
      </c>
      <c r="D509" s="83" t="s">
        <v>26</v>
      </c>
      <c r="E509" s="11">
        <f aca="true" t="shared" si="785" ref="E509:AL509">SUM(E549,E573)</f>
        <v>0</v>
      </c>
      <c r="F509" s="11">
        <f t="shared" si="785"/>
        <v>0</v>
      </c>
      <c r="G509" s="11">
        <f t="shared" si="785"/>
        <v>10000</v>
      </c>
      <c r="H509" s="11">
        <f t="shared" si="785"/>
        <v>0</v>
      </c>
      <c r="I509" s="11">
        <f t="shared" si="785"/>
        <v>0</v>
      </c>
      <c r="J509" s="11">
        <f t="shared" si="785"/>
        <v>0</v>
      </c>
      <c r="K509" s="11">
        <f t="shared" si="785"/>
        <v>0</v>
      </c>
      <c r="L509" s="11">
        <f t="shared" si="785"/>
        <v>0</v>
      </c>
      <c r="M509" s="11">
        <f t="shared" si="785"/>
        <v>0</v>
      </c>
      <c r="N509" s="11">
        <f t="shared" si="785"/>
        <v>0</v>
      </c>
      <c r="O509" s="11">
        <f t="shared" si="785"/>
        <v>0</v>
      </c>
      <c r="P509" s="11">
        <f t="shared" si="785"/>
        <v>0</v>
      </c>
      <c r="Q509" s="11">
        <f t="shared" si="785"/>
        <v>0</v>
      </c>
      <c r="R509" s="11">
        <f t="shared" si="785"/>
        <v>0</v>
      </c>
      <c r="S509" s="11">
        <f t="shared" si="785"/>
        <v>0</v>
      </c>
      <c r="T509" s="11">
        <f t="shared" si="785"/>
        <v>0</v>
      </c>
      <c r="U509" s="11">
        <f aca="true" t="shared" si="786" ref="U509:Z509">SUM(U549,U573)</f>
        <v>0</v>
      </c>
      <c r="V509" s="11">
        <f t="shared" si="786"/>
        <v>0</v>
      </c>
      <c r="W509" s="11">
        <f t="shared" si="786"/>
        <v>0</v>
      </c>
      <c r="X509" s="11">
        <f t="shared" si="786"/>
        <v>0</v>
      </c>
      <c r="Y509" s="11">
        <f t="shared" si="786"/>
        <v>8996379</v>
      </c>
      <c r="Z509" s="11">
        <f t="shared" si="786"/>
        <v>41791719</v>
      </c>
      <c r="AA509" s="11">
        <f aca="true" t="shared" si="787" ref="AA509:AF509">SUM(AA549,AA573)</f>
        <v>0</v>
      </c>
      <c r="AB509" s="11">
        <f t="shared" si="787"/>
        <v>0</v>
      </c>
      <c r="AC509" s="11">
        <f t="shared" si="787"/>
        <v>0</v>
      </c>
      <c r="AD509" s="11">
        <f t="shared" si="787"/>
        <v>0</v>
      </c>
      <c r="AE509" s="11">
        <f t="shared" si="787"/>
        <v>0</v>
      </c>
      <c r="AF509" s="11">
        <f t="shared" si="787"/>
        <v>0</v>
      </c>
      <c r="AG509" s="11">
        <f>SUM(AG549,AG573)</f>
        <v>3392353</v>
      </c>
      <c r="AH509" s="11">
        <f>SUM(AH549,AH573)</f>
        <v>0</v>
      </c>
      <c r="AI509" s="11">
        <f>SUM(AI549,AI573)</f>
        <v>0</v>
      </c>
      <c r="AJ509" s="11">
        <f>SUM(AJ549,AJ573)</f>
        <v>0</v>
      </c>
      <c r="AK509" s="11">
        <f>SUM(AK549,AK573)</f>
        <v>0</v>
      </c>
      <c r="AL509" s="11">
        <f t="shared" si="785"/>
        <v>54190451</v>
      </c>
    </row>
    <row r="510" spans="1:38" s="9" customFormat="1" ht="12.75">
      <c r="A510" s="28" t="s">
        <v>65</v>
      </c>
      <c r="B510" s="19" t="s">
        <v>66</v>
      </c>
      <c r="C510" s="14">
        <v>9000</v>
      </c>
      <c r="D510" s="83" t="s">
        <v>27</v>
      </c>
      <c r="E510" s="11">
        <f>SUM(E511,E513)</f>
        <v>4579925</v>
      </c>
      <c r="F510" s="11">
        <f>SUM(F511,F513)</f>
        <v>0</v>
      </c>
      <c r="G510" s="11">
        <f>SUM(G511,G513)</f>
        <v>0</v>
      </c>
      <c r="H510" s="11">
        <f>SUM(H511,H513)</f>
        <v>0</v>
      </c>
      <c r="I510" s="11">
        <f>SUM(I511,I513)</f>
        <v>0</v>
      </c>
      <c r="J510" s="11">
        <f aca="true" t="shared" si="788" ref="J510:Q510">SUM(J511,J513)</f>
        <v>0</v>
      </c>
      <c r="K510" s="11">
        <f t="shared" si="788"/>
        <v>0</v>
      </c>
      <c r="L510" s="11">
        <f t="shared" si="788"/>
        <v>66190</v>
      </c>
      <c r="M510" s="11">
        <f t="shared" si="788"/>
        <v>0</v>
      </c>
      <c r="N510" s="11">
        <f t="shared" si="788"/>
        <v>0</v>
      </c>
      <c r="O510" s="11">
        <f t="shared" si="788"/>
        <v>0</v>
      </c>
      <c r="P510" s="11">
        <f t="shared" si="788"/>
        <v>0</v>
      </c>
      <c r="Q510" s="11">
        <f t="shared" si="788"/>
        <v>0</v>
      </c>
      <c r="R510" s="11">
        <f>SUM(R511,R513)</f>
        <v>0</v>
      </c>
      <c r="S510" s="11">
        <f>SUM(S511,S513)</f>
        <v>0</v>
      </c>
      <c r="T510" s="11">
        <f>SUM(T511,T513)</f>
        <v>0</v>
      </c>
      <c r="U510" s="11">
        <f>SUM(U511,U513)</f>
        <v>0</v>
      </c>
      <c r="V510" s="11">
        <f>SUM(V511,V513)</f>
        <v>0</v>
      </c>
      <c r="W510" s="11">
        <f aca="true" t="shared" si="789" ref="W510:AC510">SUM(W511,W513)</f>
        <v>0</v>
      </c>
      <c r="X510" s="11">
        <f t="shared" si="789"/>
        <v>0</v>
      </c>
      <c r="Y510" s="11">
        <f t="shared" si="789"/>
        <v>0</v>
      </c>
      <c r="Z510" s="11">
        <f t="shared" si="789"/>
        <v>0</v>
      </c>
      <c r="AA510" s="11">
        <f t="shared" si="789"/>
        <v>0</v>
      </c>
      <c r="AB510" s="11">
        <f t="shared" si="789"/>
        <v>0</v>
      </c>
      <c r="AC510" s="11">
        <f t="shared" si="789"/>
        <v>0</v>
      </c>
      <c r="AD510" s="11">
        <f aca="true" t="shared" si="790" ref="AD510:AL510">SUM(AD511,AD513)</f>
        <v>0</v>
      </c>
      <c r="AE510" s="11">
        <f t="shared" si="790"/>
        <v>0</v>
      </c>
      <c r="AF510" s="11">
        <f t="shared" si="790"/>
        <v>0</v>
      </c>
      <c r="AG510" s="11">
        <f t="shared" si="790"/>
        <v>0</v>
      </c>
      <c r="AH510" s="11">
        <f>SUM(AH511,AH513)</f>
        <v>0</v>
      </c>
      <c r="AI510" s="11">
        <f>SUM(AI511,AI513)</f>
        <v>0</v>
      </c>
      <c r="AJ510" s="11">
        <f>SUM(AJ511,AJ513)</f>
        <v>0</v>
      </c>
      <c r="AK510" s="11">
        <f>SUM(AK511,AK513)</f>
        <v>0</v>
      </c>
      <c r="AL510" s="11">
        <f t="shared" si="790"/>
        <v>4646115</v>
      </c>
    </row>
    <row r="511" spans="1:38" ht="12.75">
      <c r="A511" s="29">
        <v>9500</v>
      </c>
      <c r="B511" s="21" t="s">
        <v>66</v>
      </c>
      <c r="C511" s="29">
        <v>9500</v>
      </c>
      <c r="D511" s="88" t="s">
        <v>28</v>
      </c>
      <c r="E511" s="13">
        <f aca="true" t="shared" si="791" ref="E511:AL511">SUM(E512)</f>
        <v>332491</v>
      </c>
      <c r="F511" s="13">
        <f t="shared" si="791"/>
        <v>0</v>
      </c>
      <c r="G511" s="13">
        <f t="shared" si="791"/>
        <v>0</v>
      </c>
      <c r="H511" s="13">
        <f t="shared" si="791"/>
        <v>0</v>
      </c>
      <c r="I511" s="13">
        <f t="shared" si="791"/>
        <v>0</v>
      </c>
      <c r="J511" s="13">
        <f t="shared" si="791"/>
        <v>0</v>
      </c>
      <c r="K511" s="13">
        <f t="shared" si="791"/>
        <v>0</v>
      </c>
      <c r="L511" s="13">
        <f t="shared" si="791"/>
        <v>66190</v>
      </c>
      <c r="M511" s="13">
        <f t="shared" si="791"/>
        <v>0</v>
      </c>
      <c r="N511" s="13">
        <f t="shared" si="791"/>
        <v>0</v>
      </c>
      <c r="O511" s="13">
        <f t="shared" si="791"/>
        <v>0</v>
      </c>
      <c r="P511" s="13">
        <f t="shared" si="791"/>
        <v>0</v>
      </c>
      <c r="Q511" s="13">
        <f t="shared" si="791"/>
        <v>0</v>
      </c>
      <c r="R511" s="13">
        <f t="shared" si="791"/>
        <v>0</v>
      </c>
      <c r="S511" s="13">
        <f t="shared" si="791"/>
        <v>0</v>
      </c>
      <c r="T511" s="13">
        <f t="shared" si="791"/>
        <v>0</v>
      </c>
      <c r="U511" s="13">
        <f t="shared" si="791"/>
        <v>0</v>
      </c>
      <c r="V511" s="13">
        <f t="shared" si="791"/>
        <v>0</v>
      </c>
      <c r="W511" s="13">
        <f t="shared" si="791"/>
        <v>0</v>
      </c>
      <c r="X511" s="13">
        <f t="shared" si="791"/>
        <v>0</v>
      </c>
      <c r="Y511" s="13">
        <f t="shared" si="791"/>
        <v>0</v>
      </c>
      <c r="Z511" s="13">
        <f t="shared" si="791"/>
        <v>0</v>
      </c>
      <c r="AA511" s="13">
        <f t="shared" si="791"/>
        <v>0</v>
      </c>
      <c r="AB511" s="13">
        <f t="shared" si="791"/>
        <v>0</v>
      </c>
      <c r="AC511" s="13">
        <f t="shared" si="791"/>
        <v>0</v>
      </c>
      <c r="AD511" s="13">
        <f t="shared" si="791"/>
        <v>0</v>
      </c>
      <c r="AE511" s="13">
        <f t="shared" si="791"/>
        <v>0</v>
      </c>
      <c r="AF511" s="13">
        <f t="shared" si="791"/>
        <v>0</v>
      </c>
      <c r="AG511" s="13">
        <f t="shared" si="791"/>
        <v>0</v>
      </c>
      <c r="AH511" s="13">
        <f t="shared" si="791"/>
        <v>0</v>
      </c>
      <c r="AI511" s="13">
        <f t="shared" si="791"/>
        <v>0</v>
      </c>
      <c r="AJ511" s="13">
        <f t="shared" si="791"/>
        <v>0</v>
      </c>
      <c r="AK511" s="13">
        <f t="shared" si="791"/>
        <v>0</v>
      </c>
      <c r="AL511" s="13">
        <f t="shared" si="791"/>
        <v>398681</v>
      </c>
    </row>
    <row r="512" spans="1:38" s="9" customFormat="1" ht="25.5">
      <c r="A512" s="40">
        <v>9580</v>
      </c>
      <c r="B512" s="21" t="s">
        <v>66</v>
      </c>
      <c r="C512" s="40">
        <v>9580</v>
      </c>
      <c r="D512" s="88" t="s">
        <v>81</v>
      </c>
      <c r="E512" s="13">
        <f>SUM(E532)</f>
        <v>332491</v>
      </c>
      <c r="F512" s="13">
        <f>SUM(F532)</f>
        <v>0</v>
      </c>
      <c r="G512" s="13">
        <f>SUM(G532)</f>
        <v>0</v>
      </c>
      <c r="H512" s="13">
        <f>SUM(H532)</f>
        <v>0</v>
      </c>
      <c r="I512" s="13">
        <f aca="true" t="shared" si="792" ref="I512:N512">SUM(I532)</f>
        <v>0</v>
      </c>
      <c r="J512" s="13">
        <f t="shared" si="792"/>
        <v>0</v>
      </c>
      <c r="K512" s="13">
        <f t="shared" si="792"/>
        <v>0</v>
      </c>
      <c r="L512" s="13">
        <f t="shared" si="792"/>
        <v>66190</v>
      </c>
      <c r="M512" s="13">
        <f t="shared" si="792"/>
        <v>0</v>
      </c>
      <c r="N512" s="13">
        <f t="shared" si="792"/>
        <v>0</v>
      </c>
      <c r="O512" s="13">
        <f>SUM(O532)</f>
        <v>0</v>
      </c>
      <c r="P512" s="13">
        <f>SUM(P532)</f>
        <v>0</v>
      </c>
      <c r="Q512" s="13">
        <f>SUM(Q532)</f>
        <v>0</v>
      </c>
      <c r="R512" s="13">
        <f>SUM(R532)</f>
        <v>0</v>
      </c>
      <c r="S512" s="13">
        <f>SUM(S532)</f>
        <v>0</v>
      </c>
      <c r="T512" s="13">
        <f aca="true" t="shared" si="793" ref="T512:Y512">SUM(T532)</f>
        <v>0</v>
      </c>
      <c r="U512" s="13">
        <f t="shared" si="793"/>
        <v>0</v>
      </c>
      <c r="V512" s="13">
        <f t="shared" si="793"/>
        <v>0</v>
      </c>
      <c r="W512" s="13">
        <f t="shared" si="793"/>
        <v>0</v>
      </c>
      <c r="X512" s="13">
        <f t="shared" si="793"/>
        <v>0</v>
      </c>
      <c r="Y512" s="13">
        <f t="shared" si="793"/>
        <v>0</v>
      </c>
      <c r="Z512" s="13">
        <f>SUM(Z532)</f>
        <v>0</v>
      </c>
      <c r="AA512" s="13">
        <f>SUM(AA532)</f>
        <v>0</v>
      </c>
      <c r="AB512" s="13">
        <f>SUM(AB532)</f>
        <v>0</v>
      </c>
      <c r="AC512" s="13">
        <f>SUM(AC532)</f>
        <v>0</v>
      </c>
      <c r="AD512" s="13">
        <f aca="true" t="shared" si="794" ref="AD512:AK512">SUM(AD532)</f>
        <v>0</v>
      </c>
      <c r="AE512" s="13">
        <f t="shared" si="794"/>
        <v>0</v>
      </c>
      <c r="AF512" s="13">
        <f t="shared" si="794"/>
        <v>0</v>
      </c>
      <c r="AG512" s="13">
        <f t="shared" si="794"/>
        <v>0</v>
      </c>
      <c r="AH512" s="13">
        <f t="shared" si="794"/>
        <v>0</v>
      </c>
      <c r="AI512" s="13">
        <f t="shared" si="794"/>
        <v>0</v>
      </c>
      <c r="AJ512" s="13">
        <f>SUM(AJ532)</f>
        <v>0</v>
      </c>
      <c r="AK512" s="13">
        <f t="shared" si="794"/>
        <v>0</v>
      </c>
      <c r="AL512" s="13">
        <f>SUM(AL532)</f>
        <v>398681</v>
      </c>
    </row>
    <row r="513" spans="1:38" s="9" customFormat="1" ht="12.75">
      <c r="A513" s="29">
        <v>9600</v>
      </c>
      <c r="B513" s="21" t="s">
        <v>66</v>
      </c>
      <c r="C513" s="29">
        <v>9600</v>
      </c>
      <c r="D513" s="88" t="s">
        <v>37</v>
      </c>
      <c r="E513" s="13">
        <f>SUM(E522)</f>
        <v>4247434</v>
      </c>
      <c r="F513" s="13">
        <f>SUM(F522)</f>
        <v>0</v>
      </c>
      <c r="G513" s="13">
        <f>SUM(G522)</f>
        <v>0</v>
      </c>
      <c r="H513" s="13">
        <f>SUM(H522)</f>
        <v>0</v>
      </c>
      <c r="I513" s="13">
        <f aca="true" t="shared" si="795" ref="I513:N513">SUM(I522)</f>
        <v>0</v>
      </c>
      <c r="J513" s="13">
        <f t="shared" si="795"/>
        <v>0</v>
      </c>
      <c r="K513" s="13">
        <f t="shared" si="795"/>
        <v>0</v>
      </c>
      <c r="L513" s="13">
        <f t="shared" si="795"/>
        <v>0</v>
      </c>
      <c r="M513" s="13">
        <f t="shared" si="795"/>
        <v>0</v>
      </c>
      <c r="N513" s="13">
        <f t="shared" si="795"/>
        <v>0</v>
      </c>
      <c r="O513" s="13">
        <f>SUM(O522)</f>
        <v>0</v>
      </c>
      <c r="P513" s="13">
        <f>SUM(P522)</f>
        <v>0</v>
      </c>
      <c r="Q513" s="13">
        <f>SUM(Q522)</f>
        <v>0</v>
      </c>
      <c r="R513" s="13">
        <f>SUM(R522)</f>
        <v>0</v>
      </c>
      <c r="S513" s="13">
        <f>SUM(S522)</f>
        <v>0</v>
      </c>
      <c r="T513" s="13">
        <f aca="true" t="shared" si="796" ref="T513:Y513">SUM(T522)</f>
        <v>0</v>
      </c>
      <c r="U513" s="13">
        <f t="shared" si="796"/>
        <v>0</v>
      </c>
      <c r="V513" s="13">
        <f t="shared" si="796"/>
        <v>0</v>
      </c>
      <c r="W513" s="13">
        <f t="shared" si="796"/>
        <v>0</v>
      </c>
      <c r="X513" s="13">
        <f t="shared" si="796"/>
        <v>0</v>
      </c>
      <c r="Y513" s="13">
        <f t="shared" si="796"/>
        <v>0</v>
      </c>
      <c r="Z513" s="13">
        <f>SUM(Z522)</f>
        <v>0</v>
      </c>
      <c r="AA513" s="13">
        <f>SUM(AA522)</f>
        <v>0</v>
      </c>
      <c r="AB513" s="13">
        <f>SUM(AB522)</f>
        <v>0</v>
      </c>
      <c r="AC513" s="13">
        <f>SUM(AC522)</f>
        <v>0</v>
      </c>
      <c r="AD513" s="13">
        <f aca="true" t="shared" si="797" ref="AD513:AK513">SUM(AD522)</f>
        <v>0</v>
      </c>
      <c r="AE513" s="13">
        <f t="shared" si="797"/>
        <v>0</v>
      </c>
      <c r="AF513" s="13">
        <f t="shared" si="797"/>
        <v>0</v>
      </c>
      <c r="AG513" s="13">
        <f t="shared" si="797"/>
        <v>0</v>
      </c>
      <c r="AH513" s="13">
        <f t="shared" si="797"/>
        <v>0</v>
      </c>
      <c r="AI513" s="13">
        <f t="shared" si="797"/>
        <v>0</v>
      </c>
      <c r="AJ513" s="13">
        <f>SUM(AJ522)</f>
        <v>0</v>
      </c>
      <c r="AK513" s="13">
        <f t="shared" si="797"/>
        <v>0</v>
      </c>
      <c r="AL513" s="13">
        <f>SUM(AL522)</f>
        <v>4247434</v>
      </c>
    </row>
    <row r="514" spans="1:38" s="9" customFormat="1" ht="25.5">
      <c r="A514" s="41" t="s">
        <v>68</v>
      </c>
      <c r="B514" s="42"/>
      <c r="C514" s="10" t="s">
        <v>128</v>
      </c>
      <c r="D514" s="90" t="s">
        <v>29</v>
      </c>
      <c r="E514" s="43">
        <f>SUM(E496-E500)</f>
        <v>0</v>
      </c>
      <c r="F514" s="43">
        <f>SUM(F496-F500)</f>
        <v>0</v>
      </c>
      <c r="G514" s="43">
        <f>SUM(G496-G500)</f>
        <v>0</v>
      </c>
      <c r="H514" s="43">
        <f>SUM(H496-H500)</f>
        <v>0</v>
      </c>
      <c r="I514" s="43">
        <f aca="true" t="shared" si="798" ref="I514:N514">SUM(I496-I500)</f>
        <v>0</v>
      </c>
      <c r="J514" s="43">
        <f t="shared" si="798"/>
        <v>0</v>
      </c>
      <c r="K514" s="43">
        <f t="shared" si="798"/>
        <v>0</v>
      </c>
      <c r="L514" s="43">
        <f t="shared" si="798"/>
        <v>0</v>
      </c>
      <c r="M514" s="43">
        <f t="shared" si="798"/>
        <v>0</v>
      </c>
      <c r="N514" s="43">
        <f t="shared" si="798"/>
        <v>0</v>
      </c>
      <c r="O514" s="43">
        <f>SUM(O496-O500)</f>
        <v>0</v>
      </c>
      <c r="P514" s="43">
        <f>SUM(P496-P500)</f>
        <v>0</v>
      </c>
      <c r="Q514" s="43">
        <f>SUM(Q496-Q500)</f>
        <v>0</v>
      </c>
      <c r="R514" s="43">
        <f>SUM(R496-R500)</f>
        <v>0</v>
      </c>
      <c r="S514" s="43">
        <f>SUM(S496-S500)</f>
        <v>0</v>
      </c>
      <c r="T514" s="43">
        <f aca="true" t="shared" si="799" ref="T514:Y514">SUM(T496-T500)</f>
        <v>0</v>
      </c>
      <c r="U514" s="43">
        <f t="shared" si="799"/>
        <v>0</v>
      </c>
      <c r="V514" s="43">
        <f t="shared" si="799"/>
        <v>0</v>
      </c>
      <c r="W514" s="43">
        <f t="shared" si="799"/>
        <v>0</v>
      </c>
      <c r="X514" s="43">
        <f t="shared" si="799"/>
        <v>0</v>
      </c>
      <c r="Y514" s="43">
        <f t="shared" si="799"/>
        <v>0</v>
      </c>
      <c r="Z514" s="43">
        <f>SUM(Z496-Z500)</f>
        <v>0</v>
      </c>
      <c r="AA514" s="43">
        <f>SUM(AA496-AA500)</f>
        <v>0</v>
      </c>
      <c r="AB514" s="43">
        <f>SUM(AB496-AB500)</f>
        <v>0</v>
      </c>
      <c r="AC514" s="43">
        <f>SUM(AC496-AC500)</f>
        <v>0</v>
      </c>
      <c r="AD514" s="43">
        <f aca="true" t="shared" si="800" ref="AD514:AK514">SUM(AD496-AD500)</f>
        <v>0</v>
      </c>
      <c r="AE514" s="43">
        <f t="shared" si="800"/>
        <v>0</v>
      </c>
      <c r="AF514" s="43">
        <f t="shared" si="800"/>
        <v>0</v>
      </c>
      <c r="AG514" s="43">
        <f t="shared" si="800"/>
        <v>0</v>
      </c>
      <c r="AH514" s="43">
        <f t="shared" si="800"/>
        <v>0</v>
      </c>
      <c r="AI514" s="43">
        <f t="shared" si="800"/>
        <v>0</v>
      </c>
      <c r="AJ514" s="43">
        <f>SUM(AJ496-AJ500)</f>
        <v>0</v>
      </c>
      <c r="AK514" s="43">
        <f t="shared" si="800"/>
        <v>0</v>
      </c>
      <c r="AL514" s="43">
        <f>SUM(AL496-AL500)</f>
        <v>0</v>
      </c>
    </row>
    <row r="515" spans="1:38" s="9" customFormat="1" ht="25.5">
      <c r="A515" s="46"/>
      <c r="B515" s="46"/>
      <c r="C515" s="47"/>
      <c r="D515" s="48" t="s">
        <v>93</v>
      </c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</row>
    <row r="516" spans="1:38" ht="12.75">
      <c r="A516" s="33" t="s">
        <v>38</v>
      </c>
      <c r="B516" s="34"/>
      <c r="C516" s="8" t="s">
        <v>1</v>
      </c>
      <c r="D516" s="82" t="s">
        <v>2</v>
      </c>
      <c r="E516" s="35">
        <f aca="true" t="shared" si="801" ref="E516:AL517">SUM(E517)</f>
        <v>4247434</v>
      </c>
      <c r="F516" s="35">
        <f t="shared" si="801"/>
        <v>0</v>
      </c>
      <c r="G516" s="35">
        <f t="shared" si="801"/>
        <v>0</v>
      </c>
      <c r="H516" s="35">
        <f t="shared" si="801"/>
        <v>0</v>
      </c>
      <c r="I516" s="35">
        <f t="shared" si="801"/>
        <v>0</v>
      </c>
      <c r="J516" s="35">
        <f t="shared" si="801"/>
        <v>0</v>
      </c>
      <c r="K516" s="35">
        <f t="shared" si="801"/>
        <v>0</v>
      </c>
      <c r="L516" s="35">
        <f t="shared" si="801"/>
        <v>0</v>
      </c>
      <c r="M516" s="35">
        <f t="shared" si="801"/>
        <v>0</v>
      </c>
      <c r="N516" s="35">
        <f t="shared" si="801"/>
        <v>0</v>
      </c>
      <c r="O516" s="35">
        <f t="shared" si="801"/>
        <v>0</v>
      </c>
      <c r="P516" s="35">
        <f t="shared" si="801"/>
        <v>0</v>
      </c>
      <c r="Q516" s="35">
        <f t="shared" si="801"/>
        <v>0</v>
      </c>
      <c r="R516" s="35">
        <f t="shared" si="801"/>
        <v>0</v>
      </c>
      <c r="S516" s="35">
        <f t="shared" si="801"/>
        <v>0</v>
      </c>
      <c r="T516" s="35">
        <f t="shared" si="801"/>
        <v>0</v>
      </c>
      <c r="U516" s="35">
        <f t="shared" si="801"/>
        <v>0</v>
      </c>
      <c r="V516" s="35">
        <f t="shared" si="801"/>
        <v>0</v>
      </c>
      <c r="W516" s="35">
        <f t="shared" si="801"/>
        <v>0</v>
      </c>
      <c r="X516" s="35">
        <f t="shared" si="801"/>
        <v>0</v>
      </c>
      <c r="Y516" s="35">
        <f t="shared" si="801"/>
        <v>0</v>
      </c>
      <c r="Z516" s="35">
        <f t="shared" si="801"/>
        <v>0</v>
      </c>
      <c r="AA516" s="35">
        <f t="shared" si="801"/>
        <v>0</v>
      </c>
      <c r="AB516" s="35">
        <f t="shared" si="801"/>
        <v>0</v>
      </c>
      <c r="AC516" s="35">
        <f t="shared" si="801"/>
        <v>0</v>
      </c>
      <c r="AD516" s="35">
        <f t="shared" si="801"/>
        <v>0</v>
      </c>
      <c r="AE516" s="35">
        <f t="shared" si="801"/>
        <v>0</v>
      </c>
      <c r="AF516" s="35">
        <f t="shared" si="801"/>
        <v>0</v>
      </c>
      <c r="AG516" s="35">
        <f t="shared" si="801"/>
        <v>0</v>
      </c>
      <c r="AH516" s="35">
        <f t="shared" si="801"/>
        <v>0</v>
      </c>
      <c r="AI516" s="35">
        <f t="shared" si="801"/>
        <v>0</v>
      </c>
      <c r="AJ516" s="35">
        <f t="shared" si="801"/>
        <v>0</v>
      </c>
      <c r="AK516" s="35">
        <f t="shared" si="801"/>
        <v>0</v>
      </c>
      <c r="AL516" s="35">
        <f t="shared" si="801"/>
        <v>4247434</v>
      </c>
    </row>
    <row r="517" spans="1:38" ht="12.75">
      <c r="A517" s="18" t="s">
        <v>44</v>
      </c>
      <c r="B517" s="19" t="s">
        <v>45</v>
      </c>
      <c r="C517" s="36">
        <v>21700</v>
      </c>
      <c r="D517" s="83" t="s">
        <v>0</v>
      </c>
      <c r="E517" s="11">
        <f t="shared" si="801"/>
        <v>4247434</v>
      </c>
      <c r="F517" s="11">
        <f t="shared" si="801"/>
        <v>0</v>
      </c>
      <c r="G517" s="11">
        <f t="shared" si="801"/>
        <v>0</v>
      </c>
      <c r="H517" s="11">
        <f t="shared" si="801"/>
        <v>0</v>
      </c>
      <c r="I517" s="11">
        <f t="shared" si="801"/>
        <v>0</v>
      </c>
      <c r="J517" s="11">
        <f t="shared" si="801"/>
        <v>0</v>
      </c>
      <c r="K517" s="11">
        <f t="shared" si="801"/>
        <v>0</v>
      </c>
      <c r="L517" s="11">
        <f t="shared" si="801"/>
        <v>0</v>
      </c>
      <c r="M517" s="11">
        <f t="shared" si="801"/>
        <v>0</v>
      </c>
      <c r="N517" s="11">
        <f t="shared" si="801"/>
        <v>0</v>
      </c>
      <c r="O517" s="11">
        <f t="shared" si="801"/>
        <v>0</v>
      </c>
      <c r="P517" s="11">
        <f t="shared" si="801"/>
        <v>0</v>
      </c>
      <c r="Q517" s="11">
        <f t="shared" si="801"/>
        <v>0</v>
      </c>
      <c r="R517" s="11">
        <f t="shared" si="801"/>
        <v>0</v>
      </c>
      <c r="S517" s="11">
        <f t="shared" si="801"/>
        <v>0</v>
      </c>
      <c r="T517" s="11">
        <f t="shared" si="801"/>
        <v>0</v>
      </c>
      <c r="U517" s="11">
        <f t="shared" si="801"/>
        <v>0</v>
      </c>
      <c r="V517" s="11">
        <f t="shared" si="801"/>
        <v>0</v>
      </c>
      <c r="W517" s="11">
        <f t="shared" si="801"/>
        <v>0</v>
      </c>
      <c r="X517" s="11">
        <f t="shared" si="801"/>
        <v>0</v>
      </c>
      <c r="Y517" s="11">
        <f t="shared" si="801"/>
        <v>0</v>
      </c>
      <c r="Z517" s="11">
        <f t="shared" si="801"/>
        <v>0</v>
      </c>
      <c r="AA517" s="11">
        <f t="shared" si="801"/>
        <v>0</v>
      </c>
      <c r="AB517" s="11">
        <f t="shared" si="801"/>
        <v>0</v>
      </c>
      <c r="AC517" s="11">
        <f t="shared" si="801"/>
        <v>0</v>
      </c>
      <c r="AD517" s="11">
        <f t="shared" si="801"/>
        <v>0</v>
      </c>
      <c r="AE517" s="11">
        <f t="shared" si="801"/>
        <v>0</v>
      </c>
      <c r="AF517" s="11">
        <f t="shared" si="801"/>
        <v>0</v>
      </c>
      <c r="AG517" s="11">
        <f t="shared" si="801"/>
        <v>0</v>
      </c>
      <c r="AH517" s="11">
        <f t="shared" si="801"/>
        <v>0</v>
      </c>
      <c r="AI517" s="11">
        <f t="shared" si="801"/>
        <v>0</v>
      </c>
      <c r="AJ517" s="11">
        <f t="shared" si="801"/>
        <v>0</v>
      </c>
      <c r="AK517" s="11">
        <f t="shared" si="801"/>
        <v>0</v>
      </c>
      <c r="AL517" s="11">
        <f t="shared" si="801"/>
        <v>4247434</v>
      </c>
    </row>
    <row r="518" spans="1:38" s="9" customFormat="1" ht="12.75">
      <c r="A518" s="20">
        <v>21710</v>
      </c>
      <c r="B518" s="21" t="s">
        <v>45</v>
      </c>
      <c r="C518" s="37">
        <v>21720</v>
      </c>
      <c r="D518" s="87" t="s">
        <v>7</v>
      </c>
      <c r="E518" s="13">
        <v>4247434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>
        <f>SUM(E518:AK518)</f>
        <v>4247434</v>
      </c>
    </row>
    <row r="519" spans="1:38" ht="12.75">
      <c r="A519" s="33" t="s">
        <v>46</v>
      </c>
      <c r="B519" s="34"/>
      <c r="C519" s="8" t="s">
        <v>8</v>
      </c>
      <c r="D519" s="82" t="s">
        <v>9</v>
      </c>
      <c r="E519" s="35">
        <f aca="true" t="shared" si="802" ref="E519:AL519">SUM(E520)</f>
        <v>4247434</v>
      </c>
      <c r="F519" s="35">
        <f t="shared" si="802"/>
        <v>0</v>
      </c>
      <c r="G519" s="35">
        <f t="shared" si="802"/>
        <v>0</v>
      </c>
      <c r="H519" s="35">
        <f t="shared" si="802"/>
        <v>0</v>
      </c>
      <c r="I519" s="35">
        <f t="shared" si="802"/>
        <v>0</v>
      </c>
      <c r="J519" s="35">
        <f t="shared" si="802"/>
        <v>0</v>
      </c>
      <c r="K519" s="35">
        <f t="shared" si="802"/>
        <v>0</v>
      </c>
      <c r="L519" s="35">
        <f t="shared" si="802"/>
        <v>0</v>
      </c>
      <c r="M519" s="35">
        <f t="shared" si="802"/>
        <v>0</v>
      </c>
      <c r="N519" s="35">
        <f t="shared" si="802"/>
        <v>0</v>
      </c>
      <c r="O519" s="35">
        <f t="shared" si="802"/>
        <v>0</v>
      </c>
      <c r="P519" s="35">
        <f t="shared" si="802"/>
        <v>0</v>
      </c>
      <c r="Q519" s="35">
        <f t="shared" si="802"/>
        <v>0</v>
      </c>
      <c r="R519" s="35">
        <f t="shared" si="802"/>
        <v>0</v>
      </c>
      <c r="S519" s="35">
        <f t="shared" si="802"/>
        <v>0</v>
      </c>
      <c r="T519" s="35">
        <f t="shared" si="802"/>
        <v>0</v>
      </c>
      <c r="U519" s="35">
        <f t="shared" si="802"/>
        <v>0</v>
      </c>
      <c r="V519" s="35">
        <f t="shared" si="802"/>
        <v>0</v>
      </c>
      <c r="W519" s="35">
        <f t="shared" si="802"/>
        <v>0</v>
      </c>
      <c r="X519" s="35">
        <f t="shared" si="802"/>
        <v>0</v>
      </c>
      <c r="Y519" s="35">
        <f t="shared" si="802"/>
        <v>0</v>
      </c>
      <c r="Z519" s="35">
        <f t="shared" si="802"/>
        <v>0</v>
      </c>
      <c r="AA519" s="35">
        <f t="shared" si="802"/>
        <v>0</v>
      </c>
      <c r="AB519" s="35">
        <f t="shared" si="802"/>
        <v>0</v>
      </c>
      <c r="AC519" s="35">
        <f t="shared" si="802"/>
        <v>0</v>
      </c>
      <c r="AD519" s="35">
        <f t="shared" si="802"/>
        <v>0</v>
      </c>
      <c r="AE519" s="35">
        <f t="shared" si="802"/>
        <v>0</v>
      </c>
      <c r="AF519" s="35">
        <f t="shared" si="802"/>
        <v>0</v>
      </c>
      <c r="AG519" s="35">
        <f t="shared" si="802"/>
        <v>0</v>
      </c>
      <c r="AH519" s="35">
        <f t="shared" si="802"/>
        <v>0</v>
      </c>
      <c r="AI519" s="35">
        <f t="shared" si="802"/>
        <v>0</v>
      </c>
      <c r="AJ519" s="35">
        <f t="shared" si="802"/>
        <v>0</v>
      </c>
      <c r="AK519" s="35">
        <f t="shared" si="802"/>
        <v>0</v>
      </c>
      <c r="AL519" s="35">
        <f t="shared" si="802"/>
        <v>4247434</v>
      </c>
    </row>
    <row r="520" spans="1:38" ht="12.75">
      <c r="A520" s="28" t="s">
        <v>61</v>
      </c>
      <c r="B520" s="19" t="s">
        <v>62</v>
      </c>
      <c r="C520" s="14" t="s">
        <v>24</v>
      </c>
      <c r="D520" s="83" t="s">
        <v>25</v>
      </c>
      <c r="E520" s="11">
        <f aca="true" t="shared" si="803" ref="E520:AL520">SUM(E521:E521)</f>
        <v>4247434</v>
      </c>
      <c r="F520" s="11">
        <f t="shared" si="803"/>
        <v>0</v>
      </c>
      <c r="G520" s="11">
        <f t="shared" si="803"/>
        <v>0</v>
      </c>
      <c r="H520" s="11">
        <f t="shared" si="803"/>
        <v>0</v>
      </c>
      <c r="I520" s="11">
        <f t="shared" si="803"/>
        <v>0</v>
      </c>
      <c r="J520" s="11">
        <f t="shared" si="803"/>
        <v>0</v>
      </c>
      <c r="K520" s="11">
        <f t="shared" si="803"/>
        <v>0</v>
      </c>
      <c r="L520" s="11">
        <f t="shared" si="803"/>
        <v>0</v>
      </c>
      <c r="M520" s="11">
        <f t="shared" si="803"/>
        <v>0</v>
      </c>
      <c r="N520" s="11">
        <f t="shared" si="803"/>
        <v>0</v>
      </c>
      <c r="O520" s="11">
        <f t="shared" si="803"/>
        <v>0</v>
      </c>
      <c r="P520" s="11">
        <f t="shared" si="803"/>
        <v>0</v>
      </c>
      <c r="Q520" s="11">
        <f t="shared" si="803"/>
        <v>0</v>
      </c>
      <c r="R520" s="11">
        <f t="shared" si="803"/>
        <v>0</v>
      </c>
      <c r="S520" s="11">
        <f t="shared" si="803"/>
        <v>0</v>
      </c>
      <c r="T520" s="11">
        <f t="shared" si="803"/>
        <v>0</v>
      </c>
      <c r="U520" s="11">
        <f t="shared" si="803"/>
        <v>0</v>
      </c>
      <c r="V520" s="11">
        <f t="shared" si="803"/>
        <v>0</v>
      </c>
      <c r="W520" s="11">
        <f t="shared" si="803"/>
        <v>0</v>
      </c>
      <c r="X520" s="11">
        <f t="shared" si="803"/>
        <v>0</v>
      </c>
      <c r="Y520" s="11">
        <f t="shared" si="803"/>
        <v>0</v>
      </c>
      <c r="Z520" s="11">
        <f t="shared" si="803"/>
        <v>0</v>
      </c>
      <c r="AA520" s="11">
        <f t="shared" si="803"/>
        <v>0</v>
      </c>
      <c r="AB520" s="11">
        <f t="shared" si="803"/>
        <v>0</v>
      </c>
      <c r="AC520" s="11">
        <f t="shared" si="803"/>
        <v>0</v>
      </c>
      <c r="AD520" s="11">
        <f t="shared" si="803"/>
        <v>0</v>
      </c>
      <c r="AE520" s="11">
        <f t="shared" si="803"/>
        <v>0</v>
      </c>
      <c r="AF520" s="11">
        <f t="shared" si="803"/>
        <v>0</v>
      </c>
      <c r="AG520" s="11">
        <f t="shared" si="803"/>
        <v>0</v>
      </c>
      <c r="AH520" s="11">
        <f t="shared" si="803"/>
        <v>0</v>
      </c>
      <c r="AI520" s="11">
        <f t="shared" si="803"/>
        <v>0</v>
      </c>
      <c r="AJ520" s="11">
        <f t="shared" si="803"/>
        <v>0</v>
      </c>
      <c r="AK520" s="11">
        <f t="shared" si="803"/>
        <v>0</v>
      </c>
      <c r="AL520" s="11">
        <f t="shared" si="803"/>
        <v>4247434</v>
      </c>
    </row>
    <row r="521" spans="1:38" s="9" customFormat="1" ht="12.75">
      <c r="A521" s="28" t="s">
        <v>65</v>
      </c>
      <c r="B521" s="19" t="s">
        <v>66</v>
      </c>
      <c r="C521" s="14">
        <v>9000</v>
      </c>
      <c r="D521" s="83" t="s">
        <v>27</v>
      </c>
      <c r="E521" s="11">
        <f aca="true" t="shared" si="804" ref="E521:AL521">SUM(E522)</f>
        <v>4247434</v>
      </c>
      <c r="F521" s="11">
        <f t="shared" si="804"/>
        <v>0</v>
      </c>
      <c r="G521" s="11">
        <f t="shared" si="804"/>
        <v>0</v>
      </c>
      <c r="H521" s="11">
        <f t="shared" si="804"/>
        <v>0</v>
      </c>
      <c r="I521" s="11">
        <f t="shared" si="804"/>
        <v>0</v>
      </c>
      <c r="J521" s="11">
        <f t="shared" si="804"/>
        <v>0</v>
      </c>
      <c r="K521" s="11">
        <f t="shared" si="804"/>
        <v>0</v>
      </c>
      <c r="L521" s="11">
        <f t="shared" si="804"/>
        <v>0</v>
      </c>
      <c r="M521" s="11">
        <f t="shared" si="804"/>
        <v>0</v>
      </c>
      <c r="N521" s="11">
        <f t="shared" si="804"/>
        <v>0</v>
      </c>
      <c r="O521" s="11">
        <f t="shared" si="804"/>
        <v>0</v>
      </c>
      <c r="P521" s="11">
        <f t="shared" si="804"/>
        <v>0</v>
      </c>
      <c r="Q521" s="11">
        <f t="shared" si="804"/>
        <v>0</v>
      </c>
      <c r="R521" s="11">
        <f t="shared" si="804"/>
        <v>0</v>
      </c>
      <c r="S521" s="11">
        <f t="shared" si="804"/>
        <v>0</v>
      </c>
      <c r="T521" s="11">
        <f t="shared" si="804"/>
        <v>0</v>
      </c>
      <c r="U521" s="11">
        <f t="shared" si="804"/>
        <v>0</v>
      </c>
      <c r="V521" s="11">
        <f t="shared" si="804"/>
        <v>0</v>
      </c>
      <c r="W521" s="11">
        <f t="shared" si="804"/>
        <v>0</v>
      </c>
      <c r="X521" s="11">
        <f t="shared" si="804"/>
        <v>0</v>
      </c>
      <c r="Y521" s="11">
        <f t="shared" si="804"/>
        <v>0</v>
      </c>
      <c r="Z521" s="11">
        <f t="shared" si="804"/>
        <v>0</v>
      </c>
      <c r="AA521" s="11">
        <f t="shared" si="804"/>
        <v>0</v>
      </c>
      <c r="AB521" s="11">
        <f t="shared" si="804"/>
        <v>0</v>
      </c>
      <c r="AC521" s="11">
        <f t="shared" si="804"/>
        <v>0</v>
      </c>
      <c r="AD521" s="11">
        <f t="shared" si="804"/>
        <v>0</v>
      </c>
      <c r="AE521" s="11">
        <f t="shared" si="804"/>
        <v>0</v>
      </c>
      <c r="AF521" s="11">
        <f t="shared" si="804"/>
        <v>0</v>
      </c>
      <c r="AG521" s="11">
        <f t="shared" si="804"/>
        <v>0</v>
      </c>
      <c r="AH521" s="11">
        <f t="shared" si="804"/>
        <v>0</v>
      </c>
      <c r="AI521" s="11">
        <f t="shared" si="804"/>
        <v>0</v>
      </c>
      <c r="AJ521" s="11">
        <f t="shared" si="804"/>
        <v>0</v>
      </c>
      <c r="AK521" s="11">
        <f t="shared" si="804"/>
        <v>0</v>
      </c>
      <c r="AL521" s="11">
        <f t="shared" si="804"/>
        <v>4247434</v>
      </c>
    </row>
    <row r="522" spans="1:38" s="9" customFormat="1" ht="12.75">
      <c r="A522" s="29">
        <v>9600</v>
      </c>
      <c r="B522" s="21" t="s">
        <v>66</v>
      </c>
      <c r="C522" s="29">
        <v>9600</v>
      </c>
      <c r="D522" s="88" t="s">
        <v>37</v>
      </c>
      <c r="E522" s="13">
        <v>4247434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>
        <f>SUM(E522:AK522)</f>
        <v>4247434</v>
      </c>
    </row>
    <row r="523" spans="1:38" s="9" customFormat="1" ht="25.5">
      <c r="A523" s="41" t="s">
        <v>68</v>
      </c>
      <c r="B523" s="42"/>
      <c r="C523" s="10" t="s">
        <v>128</v>
      </c>
      <c r="D523" s="90" t="s">
        <v>29</v>
      </c>
      <c r="E523" s="43">
        <f>SUM(E516-E519)</f>
        <v>0</v>
      </c>
      <c r="F523" s="43">
        <f>SUM(F516-F519)</f>
        <v>0</v>
      </c>
      <c r="G523" s="43">
        <f>SUM(G516-G519)</f>
        <v>0</v>
      </c>
      <c r="H523" s="43">
        <f>SUM(H516-H519)</f>
        <v>0</v>
      </c>
      <c r="I523" s="43">
        <f aca="true" t="shared" si="805" ref="I523:N523">SUM(I516-I519)</f>
        <v>0</v>
      </c>
      <c r="J523" s="43">
        <f t="shared" si="805"/>
        <v>0</v>
      </c>
      <c r="K523" s="43">
        <f t="shared" si="805"/>
        <v>0</v>
      </c>
      <c r="L523" s="43">
        <f t="shared" si="805"/>
        <v>0</v>
      </c>
      <c r="M523" s="43">
        <f t="shared" si="805"/>
        <v>0</v>
      </c>
      <c r="N523" s="43">
        <f t="shared" si="805"/>
        <v>0</v>
      </c>
      <c r="O523" s="43">
        <f>SUM(O516-O519)</f>
        <v>0</v>
      </c>
      <c r="P523" s="43">
        <f>SUM(P516-P519)</f>
        <v>0</v>
      </c>
      <c r="Q523" s="43">
        <f>SUM(Q516-Q519)</f>
        <v>0</v>
      </c>
      <c r="R523" s="43">
        <f>SUM(R516-R519)</f>
        <v>0</v>
      </c>
      <c r="S523" s="43">
        <f>SUM(S516-S519)</f>
        <v>0</v>
      </c>
      <c r="T523" s="43">
        <f aca="true" t="shared" si="806" ref="T523:Y523">SUM(T516-T519)</f>
        <v>0</v>
      </c>
      <c r="U523" s="43">
        <f t="shared" si="806"/>
        <v>0</v>
      </c>
      <c r="V523" s="43">
        <f t="shared" si="806"/>
        <v>0</v>
      </c>
      <c r="W523" s="43">
        <f t="shared" si="806"/>
        <v>0</v>
      </c>
      <c r="X523" s="43">
        <f t="shared" si="806"/>
        <v>0</v>
      </c>
      <c r="Y523" s="43">
        <f t="shared" si="806"/>
        <v>0</v>
      </c>
      <c r="Z523" s="43">
        <f>SUM(Z516-Z519)</f>
        <v>0</v>
      </c>
      <c r="AA523" s="43">
        <f>SUM(AA516-AA519)</f>
        <v>0</v>
      </c>
      <c r="AB523" s="43">
        <f>SUM(AB516-AB519)</f>
        <v>0</v>
      </c>
      <c r="AC523" s="43">
        <f>SUM(AC516-AC519)</f>
        <v>0</v>
      </c>
      <c r="AD523" s="43">
        <f aca="true" t="shared" si="807" ref="AD523:AK523">SUM(AD516-AD519)</f>
        <v>0</v>
      </c>
      <c r="AE523" s="43">
        <f t="shared" si="807"/>
        <v>0</v>
      </c>
      <c r="AF523" s="43">
        <f t="shared" si="807"/>
        <v>0</v>
      </c>
      <c r="AG523" s="43">
        <f t="shared" si="807"/>
        <v>0</v>
      </c>
      <c r="AH523" s="43">
        <f t="shared" si="807"/>
        <v>0</v>
      </c>
      <c r="AI523" s="43">
        <f t="shared" si="807"/>
        <v>0</v>
      </c>
      <c r="AJ523" s="43">
        <f>SUM(AJ516-AJ519)</f>
        <v>0</v>
      </c>
      <c r="AK523" s="43">
        <f t="shared" si="807"/>
        <v>0</v>
      </c>
      <c r="AL523" s="43">
        <f>SUM(AL516-AL519)</f>
        <v>0</v>
      </c>
    </row>
    <row r="524" spans="1:38" ht="25.5">
      <c r="A524" s="46"/>
      <c r="B524" s="46"/>
      <c r="C524" s="67"/>
      <c r="D524" s="68" t="s">
        <v>94</v>
      </c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</row>
    <row r="525" spans="1:38" s="9" customFormat="1" ht="12.75">
      <c r="A525" s="33" t="s">
        <v>38</v>
      </c>
      <c r="B525" s="34"/>
      <c r="C525" s="8" t="s">
        <v>1</v>
      </c>
      <c r="D525" s="86" t="s">
        <v>2</v>
      </c>
      <c r="E525" s="35">
        <f aca="true" t="shared" si="808" ref="E525:AL525">SUM(E526)</f>
        <v>332491</v>
      </c>
      <c r="F525" s="35">
        <f t="shared" si="808"/>
        <v>0</v>
      </c>
      <c r="G525" s="35">
        <f t="shared" si="808"/>
        <v>0</v>
      </c>
      <c r="H525" s="35">
        <f t="shared" si="808"/>
        <v>0</v>
      </c>
      <c r="I525" s="35">
        <f t="shared" si="808"/>
        <v>0</v>
      </c>
      <c r="J525" s="35">
        <f t="shared" si="808"/>
        <v>0</v>
      </c>
      <c r="K525" s="35">
        <f t="shared" si="808"/>
        <v>0</v>
      </c>
      <c r="L525" s="35">
        <f t="shared" si="808"/>
        <v>66190</v>
      </c>
      <c r="M525" s="35">
        <f t="shared" si="808"/>
        <v>0</v>
      </c>
      <c r="N525" s="35">
        <f t="shared" si="808"/>
        <v>0</v>
      </c>
      <c r="O525" s="35">
        <f t="shared" si="808"/>
        <v>0</v>
      </c>
      <c r="P525" s="35">
        <f t="shared" si="808"/>
        <v>0</v>
      </c>
      <c r="Q525" s="35">
        <f t="shared" si="808"/>
        <v>0</v>
      </c>
      <c r="R525" s="35">
        <f t="shared" si="808"/>
        <v>0</v>
      </c>
      <c r="S525" s="35">
        <f t="shared" si="808"/>
        <v>0</v>
      </c>
      <c r="T525" s="35">
        <f t="shared" si="808"/>
        <v>0</v>
      </c>
      <c r="U525" s="35">
        <f t="shared" si="808"/>
        <v>0</v>
      </c>
      <c r="V525" s="35">
        <f t="shared" si="808"/>
        <v>0</v>
      </c>
      <c r="W525" s="35">
        <f t="shared" si="808"/>
        <v>0</v>
      </c>
      <c r="X525" s="35">
        <f t="shared" si="808"/>
        <v>0</v>
      </c>
      <c r="Y525" s="35">
        <f t="shared" si="808"/>
        <v>0</v>
      </c>
      <c r="Z525" s="35">
        <f t="shared" si="808"/>
        <v>0</v>
      </c>
      <c r="AA525" s="35">
        <f t="shared" si="808"/>
        <v>0</v>
      </c>
      <c r="AB525" s="35">
        <f t="shared" si="808"/>
        <v>0</v>
      </c>
      <c r="AC525" s="35">
        <f t="shared" si="808"/>
        <v>0</v>
      </c>
      <c r="AD525" s="35">
        <f t="shared" si="808"/>
        <v>0</v>
      </c>
      <c r="AE525" s="35">
        <f t="shared" si="808"/>
        <v>0</v>
      </c>
      <c r="AF525" s="35">
        <f t="shared" si="808"/>
        <v>0</v>
      </c>
      <c r="AG525" s="35">
        <f t="shared" si="808"/>
        <v>0</v>
      </c>
      <c r="AH525" s="35">
        <f t="shared" si="808"/>
        <v>0</v>
      </c>
      <c r="AI525" s="35">
        <f t="shared" si="808"/>
        <v>0</v>
      </c>
      <c r="AJ525" s="35">
        <f t="shared" si="808"/>
        <v>0</v>
      </c>
      <c r="AK525" s="35">
        <f t="shared" si="808"/>
        <v>0</v>
      </c>
      <c r="AL525" s="35">
        <f t="shared" si="808"/>
        <v>398681</v>
      </c>
    </row>
    <row r="526" spans="1:38" ht="12.75">
      <c r="A526" s="18" t="s">
        <v>44</v>
      </c>
      <c r="B526" s="19" t="s">
        <v>45</v>
      </c>
      <c r="C526" s="36">
        <v>21700</v>
      </c>
      <c r="D526" s="85" t="s">
        <v>0</v>
      </c>
      <c r="E526" s="11">
        <f aca="true" t="shared" si="809" ref="E526:AL526">SUM(E527:E527)</f>
        <v>332491</v>
      </c>
      <c r="F526" s="11">
        <f t="shared" si="809"/>
        <v>0</v>
      </c>
      <c r="G526" s="11">
        <f t="shared" si="809"/>
        <v>0</v>
      </c>
      <c r="H526" s="11">
        <f t="shared" si="809"/>
        <v>0</v>
      </c>
      <c r="I526" s="11">
        <f t="shared" si="809"/>
        <v>0</v>
      </c>
      <c r="J526" s="11">
        <f t="shared" si="809"/>
        <v>0</v>
      </c>
      <c r="K526" s="11">
        <f t="shared" si="809"/>
        <v>0</v>
      </c>
      <c r="L526" s="11">
        <f t="shared" si="809"/>
        <v>66190</v>
      </c>
      <c r="M526" s="11">
        <f t="shared" si="809"/>
        <v>0</v>
      </c>
      <c r="N526" s="11">
        <f t="shared" si="809"/>
        <v>0</v>
      </c>
      <c r="O526" s="11">
        <f t="shared" si="809"/>
        <v>0</v>
      </c>
      <c r="P526" s="11">
        <f t="shared" si="809"/>
        <v>0</v>
      </c>
      <c r="Q526" s="11">
        <f t="shared" si="809"/>
        <v>0</v>
      </c>
      <c r="R526" s="11">
        <f t="shared" si="809"/>
        <v>0</v>
      </c>
      <c r="S526" s="11">
        <f t="shared" si="809"/>
        <v>0</v>
      </c>
      <c r="T526" s="11">
        <f t="shared" si="809"/>
        <v>0</v>
      </c>
      <c r="U526" s="11">
        <f t="shared" si="809"/>
        <v>0</v>
      </c>
      <c r="V526" s="11">
        <f t="shared" si="809"/>
        <v>0</v>
      </c>
      <c r="W526" s="11">
        <f t="shared" si="809"/>
        <v>0</v>
      </c>
      <c r="X526" s="11">
        <f t="shared" si="809"/>
        <v>0</v>
      </c>
      <c r="Y526" s="11">
        <f t="shared" si="809"/>
        <v>0</v>
      </c>
      <c r="Z526" s="11">
        <f t="shared" si="809"/>
        <v>0</v>
      </c>
      <c r="AA526" s="11">
        <f t="shared" si="809"/>
        <v>0</v>
      </c>
      <c r="AB526" s="11">
        <f t="shared" si="809"/>
        <v>0</v>
      </c>
      <c r="AC526" s="11">
        <f t="shared" si="809"/>
        <v>0</v>
      </c>
      <c r="AD526" s="11">
        <f t="shared" si="809"/>
        <v>0</v>
      </c>
      <c r="AE526" s="11">
        <f t="shared" si="809"/>
        <v>0</v>
      </c>
      <c r="AF526" s="11">
        <f t="shared" si="809"/>
        <v>0</v>
      </c>
      <c r="AG526" s="11">
        <f t="shared" si="809"/>
        <v>0</v>
      </c>
      <c r="AH526" s="11">
        <f t="shared" si="809"/>
        <v>0</v>
      </c>
      <c r="AI526" s="11">
        <f t="shared" si="809"/>
        <v>0</v>
      </c>
      <c r="AJ526" s="11">
        <f t="shared" si="809"/>
        <v>0</v>
      </c>
      <c r="AK526" s="11">
        <f t="shared" si="809"/>
        <v>0</v>
      </c>
      <c r="AL526" s="11">
        <f t="shared" si="809"/>
        <v>398681</v>
      </c>
    </row>
    <row r="527" spans="1:38" ht="12.75">
      <c r="A527" s="20">
        <v>21710</v>
      </c>
      <c r="B527" s="21" t="s">
        <v>45</v>
      </c>
      <c r="C527" s="37">
        <v>21710</v>
      </c>
      <c r="D527" s="84" t="s">
        <v>6</v>
      </c>
      <c r="E527" s="13">
        <v>332491</v>
      </c>
      <c r="F527" s="13"/>
      <c r="G527" s="13"/>
      <c r="H527" s="13"/>
      <c r="I527" s="13"/>
      <c r="J527" s="13"/>
      <c r="K527" s="13"/>
      <c r="L527" s="13">
        <v>66190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>
        <f>SUM(E527:AK527)</f>
        <v>398681</v>
      </c>
    </row>
    <row r="528" spans="1:38" s="9" customFormat="1" ht="12.75">
      <c r="A528" s="33" t="s">
        <v>46</v>
      </c>
      <c r="B528" s="34"/>
      <c r="C528" s="8" t="s">
        <v>8</v>
      </c>
      <c r="D528" s="86" t="s">
        <v>9</v>
      </c>
      <c r="E528" s="35">
        <f aca="true" t="shared" si="810" ref="E528:AL531">SUM(E529)</f>
        <v>332491</v>
      </c>
      <c r="F528" s="35">
        <f t="shared" si="810"/>
        <v>0</v>
      </c>
      <c r="G528" s="35">
        <f t="shared" si="810"/>
        <v>0</v>
      </c>
      <c r="H528" s="35">
        <f t="shared" si="810"/>
        <v>0</v>
      </c>
      <c r="I528" s="35">
        <f t="shared" si="810"/>
        <v>0</v>
      </c>
      <c r="J528" s="35">
        <f t="shared" si="810"/>
        <v>0</v>
      </c>
      <c r="K528" s="35">
        <f t="shared" si="810"/>
        <v>0</v>
      </c>
      <c r="L528" s="35">
        <f t="shared" si="810"/>
        <v>66190</v>
      </c>
      <c r="M528" s="35">
        <f t="shared" si="810"/>
        <v>0</v>
      </c>
      <c r="N528" s="35">
        <f t="shared" si="810"/>
        <v>0</v>
      </c>
      <c r="O528" s="35">
        <f t="shared" si="810"/>
        <v>0</v>
      </c>
      <c r="P528" s="35">
        <f t="shared" si="810"/>
        <v>0</v>
      </c>
      <c r="Q528" s="35">
        <f t="shared" si="810"/>
        <v>0</v>
      </c>
      <c r="R528" s="35">
        <f t="shared" si="810"/>
        <v>0</v>
      </c>
      <c r="S528" s="35">
        <f t="shared" si="810"/>
        <v>0</v>
      </c>
      <c r="T528" s="35">
        <f t="shared" si="810"/>
        <v>0</v>
      </c>
      <c r="U528" s="35">
        <f t="shared" si="810"/>
        <v>0</v>
      </c>
      <c r="V528" s="35">
        <f t="shared" si="810"/>
        <v>0</v>
      </c>
      <c r="W528" s="35">
        <f t="shared" si="810"/>
        <v>0</v>
      </c>
      <c r="X528" s="35">
        <f t="shared" si="810"/>
        <v>0</v>
      </c>
      <c r="Y528" s="35">
        <f t="shared" si="810"/>
        <v>0</v>
      </c>
      <c r="Z528" s="35">
        <f t="shared" si="810"/>
        <v>0</v>
      </c>
      <c r="AA528" s="35">
        <f t="shared" si="810"/>
        <v>0</v>
      </c>
      <c r="AB528" s="35">
        <f t="shared" si="810"/>
        <v>0</v>
      </c>
      <c r="AC528" s="35">
        <f t="shared" si="810"/>
        <v>0</v>
      </c>
      <c r="AD528" s="35">
        <f t="shared" si="810"/>
        <v>0</v>
      </c>
      <c r="AE528" s="35">
        <f t="shared" si="810"/>
        <v>0</v>
      </c>
      <c r="AF528" s="35">
        <f t="shared" si="810"/>
        <v>0</v>
      </c>
      <c r="AG528" s="35">
        <f t="shared" si="810"/>
        <v>0</v>
      </c>
      <c r="AH528" s="35">
        <f t="shared" si="810"/>
        <v>0</v>
      </c>
      <c r="AI528" s="35">
        <f t="shared" si="810"/>
        <v>0</v>
      </c>
      <c r="AJ528" s="35">
        <f t="shared" si="810"/>
        <v>0</v>
      </c>
      <c r="AK528" s="35">
        <f t="shared" si="810"/>
        <v>0</v>
      </c>
      <c r="AL528" s="35">
        <f t="shared" si="810"/>
        <v>398681</v>
      </c>
    </row>
    <row r="529" spans="1:38" ht="12.75">
      <c r="A529" s="28" t="s">
        <v>61</v>
      </c>
      <c r="B529" s="19" t="s">
        <v>62</v>
      </c>
      <c r="C529" s="14" t="s">
        <v>24</v>
      </c>
      <c r="D529" s="85" t="s">
        <v>25</v>
      </c>
      <c r="E529" s="11">
        <f t="shared" si="810"/>
        <v>332491</v>
      </c>
      <c r="F529" s="11">
        <f t="shared" si="810"/>
        <v>0</v>
      </c>
      <c r="G529" s="11">
        <f t="shared" si="810"/>
        <v>0</v>
      </c>
      <c r="H529" s="11">
        <f t="shared" si="810"/>
        <v>0</v>
      </c>
      <c r="I529" s="11">
        <f t="shared" si="810"/>
        <v>0</v>
      </c>
      <c r="J529" s="11">
        <f t="shared" si="810"/>
        <v>0</v>
      </c>
      <c r="K529" s="11">
        <f t="shared" si="810"/>
        <v>0</v>
      </c>
      <c r="L529" s="11">
        <f t="shared" si="810"/>
        <v>66190</v>
      </c>
      <c r="M529" s="11">
        <f t="shared" si="810"/>
        <v>0</v>
      </c>
      <c r="N529" s="11">
        <f t="shared" si="810"/>
        <v>0</v>
      </c>
      <c r="O529" s="11">
        <f t="shared" si="810"/>
        <v>0</v>
      </c>
      <c r="P529" s="11">
        <f t="shared" si="810"/>
        <v>0</v>
      </c>
      <c r="Q529" s="11">
        <f t="shared" si="810"/>
        <v>0</v>
      </c>
      <c r="R529" s="11">
        <f t="shared" si="810"/>
        <v>0</v>
      </c>
      <c r="S529" s="11">
        <f t="shared" si="810"/>
        <v>0</v>
      </c>
      <c r="T529" s="11">
        <f t="shared" si="810"/>
        <v>0</v>
      </c>
      <c r="U529" s="11">
        <f t="shared" si="810"/>
        <v>0</v>
      </c>
      <c r="V529" s="11">
        <f t="shared" si="810"/>
        <v>0</v>
      </c>
      <c r="W529" s="11">
        <f t="shared" si="810"/>
        <v>0</v>
      </c>
      <c r="X529" s="11">
        <f t="shared" si="810"/>
        <v>0</v>
      </c>
      <c r="Y529" s="11">
        <f t="shared" si="810"/>
        <v>0</v>
      </c>
      <c r="Z529" s="11">
        <f t="shared" si="810"/>
        <v>0</v>
      </c>
      <c r="AA529" s="11">
        <f t="shared" si="810"/>
        <v>0</v>
      </c>
      <c r="AB529" s="11">
        <f t="shared" si="810"/>
        <v>0</v>
      </c>
      <c r="AC529" s="11">
        <f t="shared" si="810"/>
        <v>0</v>
      </c>
      <c r="AD529" s="11">
        <f t="shared" si="810"/>
        <v>0</v>
      </c>
      <c r="AE529" s="11">
        <f t="shared" si="810"/>
        <v>0</v>
      </c>
      <c r="AF529" s="11">
        <f t="shared" si="810"/>
        <v>0</v>
      </c>
      <c r="AG529" s="11">
        <f t="shared" si="810"/>
        <v>0</v>
      </c>
      <c r="AH529" s="11">
        <f t="shared" si="810"/>
        <v>0</v>
      </c>
      <c r="AI529" s="11">
        <f t="shared" si="810"/>
        <v>0</v>
      </c>
      <c r="AJ529" s="11">
        <f t="shared" si="810"/>
        <v>0</v>
      </c>
      <c r="AK529" s="11">
        <f t="shared" si="810"/>
        <v>0</v>
      </c>
      <c r="AL529" s="11">
        <f t="shared" si="810"/>
        <v>398681</v>
      </c>
    </row>
    <row r="530" spans="1:38" s="9" customFormat="1" ht="12.75">
      <c r="A530" s="28" t="s">
        <v>65</v>
      </c>
      <c r="B530" s="19" t="s">
        <v>66</v>
      </c>
      <c r="C530" s="14">
        <v>9000</v>
      </c>
      <c r="D530" s="85" t="s">
        <v>27</v>
      </c>
      <c r="E530" s="11">
        <f t="shared" si="810"/>
        <v>332491</v>
      </c>
      <c r="F530" s="11">
        <f t="shared" si="810"/>
        <v>0</v>
      </c>
      <c r="G530" s="11">
        <f t="shared" si="810"/>
        <v>0</v>
      </c>
      <c r="H530" s="11">
        <f t="shared" si="810"/>
        <v>0</v>
      </c>
      <c r="I530" s="11">
        <f t="shared" si="810"/>
        <v>0</v>
      </c>
      <c r="J530" s="11">
        <f t="shared" si="810"/>
        <v>0</v>
      </c>
      <c r="K530" s="11">
        <f t="shared" si="810"/>
        <v>0</v>
      </c>
      <c r="L530" s="11">
        <f t="shared" si="810"/>
        <v>66190</v>
      </c>
      <c r="M530" s="11">
        <f t="shared" si="810"/>
        <v>0</v>
      </c>
      <c r="N530" s="11">
        <f t="shared" si="810"/>
        <v>0</v>
      </c>
      <c r="O530" s="11">
        <f t="shared" si="810"/>
        <v>0</v>
      </c>
      <c r="P530" s="11">
        <f t="shared" si="810"/>
        <v>0</v>
      </c>
      <c r="Q530" s="11">
        <f t="shared" si="810"/>
        <v>0</v>
      </c>
      <c r="R530" s="11">
        <f t="shared" si="810"/>
        <v>0</v>
      </c>
      <c r="S530" s="11">
        <f t="shared" si="810"/>
        <v>0</v>
      </c>
      <c r="T530" s="11">
        <f t="shared" si="810"/>
        <v>0</v>
      </c>
      <c r="U530" s="11">
        <f t="shared" si="810"/>
        <v>0</v>
      </c>
      <c r="V530" s="11">
        <f t="shared" si="810"/>
        <v>0</v>
      </c>
      <c r="W530" s="11">
        <f t="shared" si="810"/>
        <v>0</v>
      </c>
      <c r="X530" s="11">
        <f t="shared" si="810"/>
        <v>0</v>
      </c>
      <c r="Y530" s="11">
        <f t="shared" si="810"/>
        <v>0</v>
      </c>
      <c r="Z530" s="11">
        <f t="shared" si="810"/>
        <v>0</v>
      </c>
      <c r="AA530" s="11">
        <f t="shared" si="810"/>
        <v>0</v>
      </c>
      <c r="AB530" s="11">
        <f t="shared" si="810"/>
        <v>0</v>
      </c>
      <c r="AC530" s="11">
        <f t="shared" si="810"/>
        <v>0</v>
      </c>
      <c r="AD530" s="11">
        <f t="shared" si="810"/>
        <v>0</v>
      </c>
      <c r="AE530" s="11">
        <f t="shared" si="810"/>
        <v>0</v>
      </c>
      <c r="AF530" s="11">
        <f t="shared" si="810"/>
        <v>0</v>
      </c>
      <c r="AG530" s="11">
        <f t="shared" si="810"/>
        <v>0</v>
      </c>
      <c r="AH530" s="11">
        <f t="shared" si="810"/>
        <v>0</v>
      </c>
      <c r="AI530" s="11">
        <f t="shared" si="810"/>
        <v>0</v>
      </c>
      <c r="AJ530" s="11">
        <f t="shared" si="810"/>
        <v>0</v>
      </c>
      <c r="AK530" s="11">
        <f t="shared" si="810"/>
        <v>0</v>
      </c>
      <c r="AL530" s="11">
        <f t="shared" si="810"/>
        <v>398681</v>
      </c>
    </row>
    <row r="531" spans="1:38" s="9" customFormat="1" ht="12.75">
      <c r="A531" s="29">
        <v>9500</v>
      </c>
      <c r="B531" s="21" t="s">
        <v>66</v>
      </c>
      <c r="C531" s="29">
        <v>9500</v>
      </c>
      <c r="D531" s="93" t="s">
        <v>28</v>
      </c>
      <c r="E531" s="13">
        <f t="shared" si="810"/>
        <v>332491</v>
      </c>
      <c r="F531" s="13">
        <f aca="true" t="shared" si="811" ref="F531:AL531">SUM(F532)</f>
        <v>0</v>
      </c>
      <c r="G531" s="13">
        <f t="shared" si="811"/>
        <v>0</v>
      </c>
      <c r="H531" s="13">
        <f t="shared" si="811"/>
        <v>0</v>
      </c>
      <c r="I531" s="13">
        <f t="shared" si="811"/>
        <v>0</v>
      </c>
      <c r="J531" s="13">
        <f t="shared" si="811"/>
        <v>0</v>
      </c>
      <c r="K531" s="13">
        <f t="shared" si="811"/>
        <v>0</v>
      </c>
      <c r="L531" s="13">
        <f t="shared" si="811"/>
        <v>66190</v>
      </c>
      <c r="M531" s="13">
        <f t="shared" si="811"/>
        <v>0</v>
      </c>
      <c r="N531" s="13">
        <f t="shared" si="811"/>
        <v>0</v>
      </c>
      <c r="O531" s="13">
        <f t="shared" si="811"/>
        <v>0</v>
      </c>
      <c r="P531" s="13">
        <f t="shared" si="811"/>
        <v>0</v>
      </c>
      <c r="Q531" s="13">
        <f t="shared" si="811"/>
        <v>0</v>
      </c>
      <c r="R531" s="13">
        <f t="shared" si="811"/>
        <v>0</v>
      </c>
      <c r="S531" s="13">
        <f t="shared" si="811"/>
        <v>0</v>
      </c>
      <c r="T531" s="13">
        <f t="shared" si="811"/>
        <v>0</v>
      </c>
      <c r="U531" s="13">
        <f t="shared" si="811"/>
        <v>0</v>
      </c>
      <c r="V531" s="13">
        <f t="shared" si="811"/>
        <v>0</v>
      </c>
      <c r="W531" s="13">
        <f t="shared" si="811"/>
        <v>0</v>
      </c>
      <c r="X531" s="13">
        <f t="shared" si="811"/>
        <v>0</v>
      </c>
      <c r="Y531" s="13">
        <f t="shared" si="811"/>
        <v>0</v>
      </c>
      <c r="Z531" s="13">
        <f t="shared" si="811"/>
        <v>0</v>
      </c>
      <c r="AA531" s="13">
        <f t="shared" si="811"/>
        <v>0</v>
      </c>
      <c r="AB531" s="13">
        <f t="shared" si="811"/>
        <v>0</v>
      </c>
      <c r="AC531" s="13">
        <f t="shared" si="811"/>
        <v>0</v>
      </c>
      <c r="AD531" s="13">
        <f t="shared" si="811"/>
        <v>0</v>
      </c>
      <c r="AE531" s="13">
        <f t="shared" si="811"/>
        <v>0</v>
      </c>
      <c r="AF531" s="13">
        <f t="shared" si="811"/>
        <v>0</v>
      </c>
      <c r="AG531" s="13">
        <f t="shared" si="811"/>
        <v>0</v>
      </c>
      <c r="AH531" s="13">
        <f t="shared" si="811"/>
        <v>0</v>
      </c>
      <c r="AI531" s="13">
        <f t="shared" si="811"/>
        <v>0</v>
      </c>
      <c r="AJ531" s="13">
        <f t="shared" si="811"/>
        <v>0</v>
      </c>
      <c r="AK531" s="13">
        <f t="shared" si="811"/>
        <v>0</v>
      </c>
      <c r="AL531" s="13">
        <f t="shared" si="811"/>
        <v>398681</v>
      </c>
    </row>
    <row r="532" spans="1:38" s="9" customFormat="1" ht="25.5">
      <c r="A532" s="40">
        <v>9580</v>
      </c>
      <c r="B532" s="21" t="s">
        <v>66</v>
      </c>
      <c r="C532" s="40">
        <v>9580</v>
      </c>
      <c r="D532" s="93" t="s">
        <v>81</v>
      </c>
      <c r="E532" s="13">
        <v>332491</v>
      </c>
      <c r="F532" s="13"/>
      <c r="G532" s="13"/>
      <c r="H532" s="13"/>
      <c r="I532" s="13"/>
      <c r="J532" s="13"/>
      <c r="K532" s="13"/>
      <c r="L532" s="13">
        <v>66190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>
        <f>SUM(E532:AK532)</f>
        <v>398681</v>
      </c>
    </row>
    <row r="533" spans="1:38" ht="25.5">
      <c r="A533" s="41" t="s">
        <v>68</v>
      </c>
      <c r="B533" s="42"/>
      <c r="C533" s="10" t="s">
        <v>128</v>
      </c>
      <c r="D533" s="94" t="s">
        <v>29</v>
      </c>
      <c r="E533" s="43">
        <f>SUM(E525-E528)</f>
        <v>0</v>
      </c>
      <c r="F533" s="43">
        <f>SUM(F525-F528)</f>
        <v>0</v>
      </c>
      <c r="G533" s="43">
        <f>SUM(G525-G528)</f>
        <v>0</v>
      </c>
      <c r="H533" s="43">
        <f>SUM(H525-H528)</f>
        <v>0</v>
      </c>
      <c r="I533" s="43">
        <f aca="true" t="shared" si="812" ref="I533:N533">SUM(I525-I528)</f>
        <v>0</v>
      </c>
      <c r="J533" s="43">
        <f t="shared" si="812"/>
        <v>0</v>
      </c>
      <c r="K533" s="43">
        <f t="shared" si="812"/>
        <v>0</v>
      </c>
      <c r="L533" s="43">
        <f t="shared" si="812"/>
        <v>0</v>
      </c>
      <c r="M533" s="43">
        <f t="shared" si="812"/>
        <v>0</v>
      </c>
      <c r="N533" s="43">
        <f t="shared" si="812"/>
        <v>0</v>
      </c>
      <c r="O533" s="43">
        <f>SUM(O525-O528)</f>
        <v>0</v>
      </c>
      <c r="P533" s="43">
        <f>SUM(P525-P528)</f>
        <v>0</v>
      </c>
      <c r="Q533" s="43">
        <f>SUM(Q525-Q528)</f>
        <v>0</v>
      </c>
      <c r="R533" s="43">
        <f>SUM(R525-R528)</f>
        <v>0</v>
      </c>
      <c r="S533" s="43">
        <f>SUM(S525-S528)</f>
        <v>0</v>
      </c>
      <c r="T533" s="43">
        <f aca="true" t="shared" si="813" ref="T533:Y533">SUM(T525-T528)</f>
        <v>0</v>
      </c>
      <c r="U533" s="43">
        <f t="shared" si="813"/>
        <v>0</v>
      </c>
      <c r="V533" s="43">
        <f t="shared" si="813"/>
        <v>0</v>
      </c>
      <c r="W533" s="43">
        <f t="shared" si="813"/>
        <v>0</v>
      </c>
      <c r="X533" s="43">
        <f t="shared" si="813"/>
        <v>0</v>
      </c>
      <c r="Y533" s="43">
        <f t="shared" si="813"/>
        <v>0</v>
      </c>
      <c r="Z533" s="43">
        <f>SUM(Z525-Z528)</f>
        <v>0</v>
      </c>
      <c r="AA533" s="43">
        <f>SUM(AA525-AA528)</f>
        <v>0</v>
      </c>
      <c r="AB533" s="43">
        <f>SUM(AB525-AB528)</f>
        <v>0</v>
      </c>
      <c r="AC533" s="43">
        <f>SUM(AC525-AC528)</f>
        <v>0</v>
      </c>
      <c r="AD533" s="43">
        <f aca="true" t="shared" si="814" ref="AD533:AK533">SUM(AD525-AD528)</f>
        <v>0</v>
      </c>
      <c r="AE533" s="43">
        <f t="shared" si="814"/>
        <v>0</v>
      </c>
      <c r="AF533" s="43">
        <f t="shared" si="814"/>
        <v>0</v>
      </c>
      <c r="AG533" s="43">
        <f t="shared" si="814"/>
        <v>0</v>
      </c>
      <c r="AH533" s="43">
        <f t="shared" si="814"/>
        <v>0</v>
      </c>
      <c r="AI533" s="43">
        <f t="shared" si="814"/>
        <v>0</v>
      </c>
      <c r="AJ533" s="43">
        <f>SUM(AJ525-AJ528)</f>
        <v>0</v>
      </c>
      <c r="AK533" s="43">
        <f t="shared" si="814"/>
        <v>0</v>
      </c>
      <c r="AL533" s="43">
        <f>SUM(AL525-AL528)</f>
        <v>0</v>
      </c>
    </row>
    <row r="534" spans="1:38" s="9" customFormat="1" ht="25.5">
      <c r="A534" s="46"/>
      <c r="B534" s="46"/>
      <c r="C534" s="67"/>
      <c r="D534" s="68" t="s">
        <v>95</v>
      </c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</row>
    <row r="535" spans="1:38" ht="12.75">
      <c r="A535" s="33" t="s">
        <v>38</v>
      </c>
      <c r="B535" s="34"/>
      <c r="C535" s="8" t="s">
        <v>1</v>
      </c>
      <c r="D535" s="86" t="s">
        <v>2</v>
      </c>
      <c r="E535" s="35">
        <f aca="true" t="shared" si="815" ref="E535:AL535">SUM(E536)</f>
        <v>1400814</v>
      </c>
      <c r="F535" s="35">
        <f t="shared" si="815"/>
        <v>0</v>
      </c>
      <c r="G535" s="35">
        <f t="shared" si="815"/>
        <v>0</v>
      </c>
      <c r="H535" s="35">
        <f t="shared" si="815"/>
        <v>0</v>
      </c>
      <c r="I535" s="35">
        <f t="shared" si="815"/>
        <v>0</v>
      </c>
      <c r="J535" s="35">
        <f t="shared" si="815"/>
        <v>0</v>
      </c>
      <c r="K535" s="35">
        <f t="shared" si="815"/>
        <v>0</v>
      </c>
      <c r="L535" s="35">
        <f t="shared" si="815"/>
        <v>2584134</v>
      </c>
      <c r="M535" s="35">
        <f t="shared" si="815"/>
        <v>0</v>
      </c>
      <c r="N535" s="35">
        <f t="shared" si="815"/>
        <v>0</v>
      </c>
      <c r="O535" s="35">
        <f t="shared" si="815"/>
        <v>-128932</v>
      </c>
      <c r="P535" s="35">
        <f t="shared" si="815"/>
        <v>0</v>
      </c>
      <c r="Q535" s="35">
        <f t="shared" si="815"/>
        <v>0</v>
      </c>
      <c r="R535" s="35">
        <f t="shared" si="815"/>
        <v>0</v>
      </c>
      <c r="S535" s="35">
        <f t="shared" si="815"/>
        <v>0</v>
      </c>
      <c r="T535" s="35">
        <f t="shared" si="815"/>
        <v>0</v>
      </c>
      <c r="U535" s="35">
        <f t="shared" si="815"/>
        <v>0</v>
      </c>
      <c r="V535" s="35">
        <f t="shared" si="815"/>
        <v>0</v>
      </c>
      <c r="W535" s="35">
        <f t="shared" si="815"/>
        <v>0</v>
      </c>
      <c r="X535" s="35">
        <f t="shared" si="815"/>
        <v>0</v>
      </c>
      <c r="Y535" s="35">
        <f t="shared" si="815"/>
        <v>0</v>
      </c>
      <c r="Z535" s="35">
        <f t="shared" si="815"/>
        <v>0</v>
      </c>
      <c r="AA535" s="35">
        <f t="shared" si="815"/>
        <v>0</v>
      </c>
      <c r="AB535" s="35">
        <f t="shared" si="815"/>
        <v>0</v>
      </c>
      <c r="AC535" s="35">
        <f t="shared" si="815"/>
        <v>0</v>
      </c>
      <c r="AD535" s="35">
        <f t="shared" si="815"/>
        <v>0</v>
      </c>
      <c r="AE535" s="35">
        <f t="shared" si="815"/>
        <v>0</v>
      </c>
      <c r="AF535" s="35">
        <f t="shared" si="815"/>
        <v>0</v>
      </c>
      <c r="AG535" s="35">
        <f t="shared" si="815"/>
        <v>0</v>
      </c>
      <c r="AH535" s="35">
        <f t="shared" si="815"/>
        <v>0</v>
      </c>
      <c r="AI535" s="35">
        <f t="shared" si="815"/>
        <v>0</v>
      </c>
      <c r="AJ535" s="35">
        <f t="shared" si="815"/>
        <v>0</v>
      </c>
      <c r="AK535" s="35">
        <f t="shared" si="815"/>
        <v>0</v>
      </c>
      <c r="AL535" s="35">
        <f t="shared" si="815"/>
        <v>3856016</v>
      </c>
    </row>
    <row r="536" spans="1:38" ht="12.75">
      <c r="A536" s="18" t="s">
        <v>44</v>
      </c>
      <c r="B536" s="19" t="s">
        <v>45</v>
      </c>
      <c r="C536" s="36">
        <v>21700</v>
      </c>
      <c r="D536" s="85" t="s">
        <v>0</v>
      </c>
      <c r="E536" s="11">
        <f aca="true" t="shared" si="816" ref="E536:AL536">SUM(E537:E537)</f>
        <v>1400814</v>
      </c>
      <c r="F536" s="11">
        <f t="shared" si="816"/>
        <v>0</v>
      </c>
      <c r="G536" s="11">
        <f t="shared" si="816"/>
        <v>0</v>
      </c>
      <c r="H536" s="11">
        <f t="shared" si="816"/>
        <v>0</v>
      </c>
      <c r="I536" s="11">
        <f t="shared" si="816"/>
        <v>0</v>
      </c>
      <c r="J536" s="11">
        <f t="shared" si="816"/>
        <v>0</v>
      </c>
      <c r="K536" s="11">
        <f t="shared" si="816"/>
        <v>0</v>
      </c>
      <c r="L536" s="11">
        <f t="shared" si="816"/>
        <v>2584134</v>
      </c>
      <c r="M536" s="11">
        <f t="shared" si="816"/>
        <v>0</v>
      </c>
      <c r="N536" s="11">
        <f t="shared" si="816"/>
        <v>0</v>
      </c>
      <c r="O536" s="11">
        <f t="shared" si="816"/>
        <v>-128932</v>
      </c>
      <c r="P536" s="11">
        <f t="shared" si="816"/>
        <v>0</v>
      </c>
      <c r="Q536" s="11">
        <f t="shared" si="816"/>
        <v>0</v>
      </c>
      <c r="R536" s="11">
        <f t="shared" si="816"/>
        <v>0</v>
      </c>
      <c r="S536" s="11">
        <f t="shared" si="816"/>
        <v>0</v>
      </c>
      <c r="T536" s="11">
        <f t="shared" si="816"/>
        <v>0</v>
      </c>
      <c r="U536" s="11">
        <f t="shared" si="816"/>
        <v>0</v>
      </c>
      <c r="V536" s="11">
        <f t="shared" si="816"/>
        <v>0</v>
      </c>
      <c r="W536" s="11">
        <f t="shared" si="816"/>
        <v>0</v>
      </c>
      <c r="X536" s="11">
        <f t="shared" si="816"/>
        <v>0</v>
      </c>
      <c r="Y536" s="11">
        <f t="shared" si="816"/>
        <v>0</v>
      </c>
      <c r="Z536" s="11">
        <f t="shared" si="816"/>
        <v>0</v>
      </c>
      <c r="AA536" s="11">
        <f t="shared" si="816"/>
        <v>0</v>
      </c>
      <c r="AB536" s="11">
        <f t="shared" si="816"/>
        <v>0</v>
      </c>
      <c r="AC536" s="11">
        <f t="shared" si="816"/>
        <v>0</v>
      </c>
      <c r="AD536" s="11">
        <f t="shared" si="816"/>
        <v>0</v>
      </c>
      <c r="AE536" s="11">
        <f t="shared" si="816"/>
        <v>0</v>
      </c>
      <c r="AF536" s="11">
        <f t="shared" si="816"/>
        <v>0</v>
      </c>
      <c r="AG536" s="11">
        <f t="shared" si="816"/>
        <v>0</v>
      </c>
      <c r="AH536" s="11">
        <f t="shared" si="816"/>
        <v>0</v>
      </c>
      <c r="AI536" s="11">
        <f t="shared" si="816"/>
        <v>0</v>
      </c>
      <c r="AJ536" s="11">
        <f t="shared" si="816"/>
        <v>0</v>
      </c>
      <c r="AK536" s="11">
        <f t="shared" si="816"/>
        <v>0</v>
      </c>
      <c r="AL536" s="11">
        <f t="shared" si="816"/>
        <v>3856016</v>
      </c>
    </row>
    <row r="537" spans="1:38" s="9" customFormat="1" ht="12.75">
      <c r="A537" s="20">
        <v>21710</v>
      </c>
      <c r="B537" s="21" t="s">
        <v>45</v>
      </c>
      <c r="C537" s="37">
        <v>21710</v>
      </c>
      <c r="D537" s="84" t="s">
        <v>6</v>
      </c>
      <c r="E537" s="13">
        <v>1400814</v>
      </c>
      <c r="F537" s="13"/>
      <c r="G537" s="13"/>
      <c r="H537" s="13"/>
      <c r="I537" s="13"/>
      <c r="J537" s="13"/>
      <c r="K537" s="13"/>
      <c r="L537" s="13">
        <v>2584134</v>
      </c>
      <c r="M537" s="13"/>
      <c r="N537" s="13"/>
      <c r="O537" s="13">
        <v>-128932</v>
      </c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>
        <f>SUM(E537:AK537)</f>
        <v>3856016</v>
      </c>
    </row>
    <row r="538" spans="1:38" ht="12.75">
      <c r="A538" s="33" t="s">
        <v>46</v>
      </c>
      <c r="B538" s="34"/>
      <c r="C538" s="8" t="s">
        <v>8</v>
      </c>
      <c r="D538" s="86" t="s">
        <v>9</v>
      </c>
      <c r="E538" s="35">
        <f aca="true" t="shared" si="817" ref="E538:AL539">SUM(E539)</f>
        <v>1400814</v>
      </c>
      <c r="F538" s="35">
        <f t="shared" si="817"/>
        <v>0</v>
      </c>
      <c r="G538" s="35">
        <f t="shared" si="817"/>
        <v>0</v>
      </c>
      <c r="H538" s="35">
        <f t="shared" si="817"/>
        <v>0</v>
      </c>
      <c r="I538" s="35">
        <f t="shared" si="817"/>
        <v>0</v>
      </c>
      <c r="J538" s="35">
        <f t="shared" si="817"/>
        <v>0</v>
      </c>
      <c r="K538" s="35">
        <f t="shared" si="817"/>
        <v>0</v>
      </c>
      <c r="L538" s="35">
        <f t="shared" si="817"/>
        <v>2584134</v>
      </c>
      <c r="M538" s="35">
        <f t="shared" si="817"/>
        <v>0</v>
      </c>
      <c r="N538" s="35">
        <f t="shared" si="817"/>
        <v>0</v>
      </c>
      <c r="O538" s="35">
        <f t="shared" si="817"/>
        <v>-128932</v>
      </c>
      <c r="P538" s="35">
        <f t="shared" si="817"/>
        <v>0</v>
      </c>
      <c r="Q538" s="35">
        <f t="shared" si="817"/>
        <v>0</v>
      </c>
      <c r="R538" s="35">
        <f t="shared" si="817"/>
        <v>0</v>
      </c>
      <c r="S538" s="35">
        <f t="shared" si="817"/>
        <v>0</v>
      </c>
      <c r="T538" s="35">
        <f t="shared" si="817"/>
        <v>0</v>
      </c>
      <c r="U538" s="35">
        <f t="shared" si="817"/>
        <v>0</v>
      </c>
      <c r="V538" s="35">
        <f t="shared" si="817"/>
        <v>0</v>
      </c>
      <c r="W538" s="35">
        <f t="shared" si="817"/>
        <v>0</v>
      </c>
      <c r="X538" s="35">
        <f t="shared" si="817"/>
        <v>0</v>
      </c>
      <c r="Y538" s="35">
        <f t="shared" si="817"/>
        <v>0</v>
      </c>
      <c r="Z538" s="35">
        <f t="shared" si="817"/>
        <v>0</v>
      </c>
      <c r="AA538" s="35">
        <f t="shared" si="817"/>
        <v>0</v>
      </c>
      <c r="AB538" s="35">
        <f t="shared" si="817"/>
        <v>0</v>
      </c>
      <c r="AC538" s="35">
        <f t="shared" si="817"/>
        <v>0</v>
      </c>
      <c r="AD538" s="35">
        <f t="shared" si="817"/>
        <v>0</v>
      </c>
      <c r="AE538" s="35">
        <f t="shared" si="817"/>
        <v>0</v>
      </c>
      <c r="AF538" s="35">
        <f t="shared" si="817"/>
        <v>0</v>
      </c>
      <c r="AG538" s="35">
        <f t="shared" si="817"/>
        <v>0</v>
      </c>
      <c r="AH538" s="35">
        <f t="shared" si="817"/>
        <v>0</v>
      </c>
      <c r="AI538" s="35">
        <f t="shared" si="817"/>
        <v>0</v>
      </c>
      <c r="AJ538" s="35">
        <f t="shared" si="817"/>
        <v>0</v>
      </c>
      <c r="AK538" s="35">
        <f t="shared" si="817"/>
        <v>0</v>
      </c>
      <c r="AL538" s="35">
        <f t="shared" si="817"/>
        <v>3856016</v>
      </c>
    </row>
    <row r="539" spans="1:38" s="9" customFormat="1" ht="25.5">
      <c r="A539" s="18" t="s">
        <v>47</v>
      </c>
      <c r="B539" s="19" t="s">
        <v>48</v>
      </c>
      <c r="C539" s="10" t="s">
        <v>36</v>
      </c>
      <c r="D539" s="85" t="s">
        <v>10</v>
      </c>
      <c r="E539" s="11">
        <f t="shared" si="817"/>
        <v>1400814</v>
      </c>
      <c r="F539" s="11">
        <f t="shared" si="817"/>
        <v>0</v>
      </c>
      <c r="G539" s="11">
        <f t="shared" si="817"/>
        <v>0</v>
      </c>
      <c r="H539" s="11">
        <f t="shared" si="817"/>
        <v>0</v>
      </c>
      <c r="I539" s="11">
        <f t="shared" si="817"/>
        <v>0</v>
      </c>
      <c r="J539" s="11">
        <f t="shared" si="817"/>
        <v>0</v>
      </c>
      <c r="K539" s="11">
        <f t="shared" si="817"/>
        <v>0</v>
      </c>
      <c r="L539" s="11">
        <f t="shared" si="817"/>
        <v>2584134</v>
      </c>
      <c r="M539" s="11">
        <f t="shared" si="817"/>
        <v>0</v>
      </c>
      <c r="N539" s="11">
        <f t="shared" si="817"/>
        <v>0</v>
      </c>
      <c r="O539" s="11">
        <f t="shared" si="817"/>
        <v>-128932</v>
      </c>
      <c r="P539" s="11">
        <f t="shared" si="817"/>
        <v>0</v>
      </c>
      <c r="Q539" s="11">
        <f t="shared" si="817"/>
        <v>0</v>
      </c>
      <c r="R539" s="11">
        <f t="shared" si="817"/>
        <v>0</v>
      </c>
      <c r="S539" s="11">
        <f t="shared" si="817"/>
        <v>0</v>
      </c>
      <c r="T539" s="11">
        <f t="shared" si="817"/>
        <v>0</v>
      </c>
      <c r="U539" s="11">
        <f t="shared" si="817"/>
        <v>0</v>
      </c>
      <c r="V539" s="11">
        <f t="shared" si="817"/>
        <v>0</v>
      </c>
      <c r="W539" s="11">
        <f t="shared" si="817"/>
        <v>0</v>
      </c>
      <c r="X539" s="11">
        <f t="shared" si="817"/>
        <v>0</v>
      </c>
      <c r="Y539" s="11">
        <f t="shared" si="817"/>
        <v>0</v>
      </c>
      <c r="Z539" s="11">
        <f t="shared" si="817"/>
        <v>0</v>
      </c>
      <c r="AA539" s="11">
        <f t="shared" si="817"/>
        <v>0</v>
      </c>
      <c r="AB539" s="11">
        <f t="shared" si="817"/>
        <v>0</v>
      </c>
      <c r="AC539" s="11">
        <f t="shared" si="817"/>
        <v>0</v>
      </c>
      <c r="AD539" s="11">
        <f t="shared" si="817"/>
        <v>0</v>
      </c>
      <c r="AE539" s="11">
        <f t="shared" si="817"/>
        <v>0</v>
      </c>
      <c r="AF539" s="11">
        <f t="shared" si="817"/>
        <v>0</v>
      </c>
      <c r="AG539" s="11">
        <f t="shared" si="817"/>
        <v>0</v>
      </c>
      <c r="AH539" s="11">
        <f t="shared" si="817"/>
        <v>0</v>
      </c>
      <c r="AI539" s="11">
        <f t="shared" si="817"/>
        <v>0</v>
      </c>
      <c r="AJ539" s="11">
        <f t="shared" si="817"/>
        <v>0</v>
      </c>
      <c r="AK539" s="11">
        <f t="shared" si="817"/>
        <v>0</v>
      </c>
      <c r="AL539" s="11">
        <f t="shared" si="817"/>
        <v>3856016</v>
      </c>
    </row>
    <row r="540" spans="1:38" s="9" customFormat="1" ht="12.75">
      <c r="A540" s="28" t="s">
        <v>51</v>
      </c>
      <c r="B540" s="19" t="s">
        <v>52</v>
      </c>
      <c r="C540" s="14" t="s">
        <v>16</v>
      </c>
      <c r="D540" s="85" t="s">
        <v>17</v>
      </c>
      <c r="E540" s="11">
        <f aca="true" t="shared" si="818" ref="E540:AL540">SUM(E541:E541)</f>
        <v>1400814</v>
      </c>
      <c r="F540" s="11">
        <f t="shared" si="818"/>
        <v>0</v>
      </c>
      <c r="G540" s="11">
        <f t="shared" si="818"/>
        <v>0</v>
      </c>
      <c r="H540" s="11">
        <f t="shared" si="818"/>
        <v>0</v>
      </c>
      <c r="I540" s="11">
        <f t="shared" si="818"/>
        <v>0</v>
      </c>
      <c r="J540" s="11">
        <f t="shared" si="818"/>
        <v>0</v>
      </c>
      <c r="K540" s="11">
        <f t="shared" si="818"/>
        <v>0</v>
      </c>
      <c r="L540" s="11">
        <f t="shared" si="818"/>
        <v>2584134</v>
      </c>
      <c r="M540" s="11">
        <f t="shared" si="818"/>
        <v>0</v>
      </c>
      <c r="N540" s="11">
        <f t="shared" si="818"/>
        <v>0</v>
      </c>
      <c r="O540" s="11">
        <f t="shared" si="818"/>
        <v>-128932</v>
      </c>
      <c r="P540" s="11">
        <f t="shared" si="818"/>
        <v>0</v>
      </c>
      <c r="Q540" s="11">
        <f t="shared" si="818"/>
        <v>0</v>
      </c>
      <c r="R540" s="11">
        <f t="shared" si="818"/>
        <v>0</v>
      </c>
      <c r="S540" s="11">
        <f t="shared" si="818"/>
        <v>0</v>
      </c>
      <c r="T540" s="11">
        <f t="shared" si="818"/>
        <v>0</v>
      </c>
      <c r="U540" s="11">
        <f t="shared" si="818"/>
        <v>0</v>
      </c>
      <c r="V540" s="11">
        <f t="shared" si="818"/>
        <v>0</v>
      </c>
      <c r="W540" s="11">
        <f t="shared" si="818"/>
        <v>0</v>
      </c>
      <c r="X540" s="11">
        <f t="shared" si="818"/>
        <v>0</v>
      </c>
      <c r="Y540" s="11">
        <f t="shared" si="818"/>
        <v>0</v>
      </c>
      <c r="Z540" s="11">
        <f t="shared" si="818"/>
        <v>0</v>
      </c>
      <c r="AA540" s="11">
        <f t="shared" si="818"/>
        <v>0</v>
      </c>
      <c r="AB540" s="11">
        <f t="shared" si="818"/>
        <v>0</v>
      </c>
      <c r="AC540" s="11">
        <f t="shared" si="818"/>
        <v>0</v>
      </c>
      <c r="AD540" s="11">
        <f t="shared" si="818"/>
        <v>0</v>
      </c>
      <c r="AE540" s="11">
        <f t="shared" si="818"/>
        <v>0</v>
      </c>
      <c r="AF540" s="11">
        <f t="shared" si="818"/>
        <v>0</v>
      </c>
      <c r="AG540" s="11">
        <f t="shared" si="818"/>
        <v>0</v>
      </c>
      <c r="AH540" s="11">
        <f t="shared" si="818"/>
        <v>0</v>
      </c>
      <c r="AI540" s="11">
        <f t="shared" si="818"/>
        <v>0</v>
      </c>
      <c r="AJ540" s="11">
        <f t="shared" si="818"/>
        <v>0</v>
      </c>
      <c r="AK540" s="11">
        <f t="shared" si="818"/>
        <v>0</v>
      </c>
      <c r="AL540" s="11">
        <f t="shared" si="818"/>
        <v>3856016</v>
      </c>
    </row>
    <row r="541" spans="1:38" s="9" customFormat="1" ht="12.75">
      <c r="A541" s="38">
        <v>3000</v>
      </c>
      <c r="B541" s="21" t="s">
        <v>52</v>
      </c>
      <c r="C541" s="15">
        <v>3000</v>
      </c>
      <c r="D541" s="84" t="s">
        <v>18</v>
      </c>
      <c r="E541" s="13">
        <v>1400814</v>
      </c>
      <c r="F541" s="13"/>
      <c r="G541" s="13"/>
      <c r="H541" s="13"/>
      <c r="I541" s="13"/>
      <c r="J541" s="13"/>
      <c r="K541" s="13"/>
      <c r="L541" s="13">
        <v>2584134</v>
      </c>
      <c r="M541" s="13"/>
      <c r="N541" s="13"/>
      <c r="O541" s="13">
        <v>-128932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>
        <f>SUM(E541:AK541)</f>
        <v>3856016</v>
      </c>
    </row>
    <row r="542" spans="1:38" s="9" customFormat="1" ht="25.5">
      <c r="A542" s="41" t="s">
        <v>68</v>
      </c>
      <c r="B542" s="42"/>
      <c r="C542" s="10" t="s">
        <v>128</v>
      </c>
      <c r="D542" s="94" t="s">
        <v>29</v>
      </c>
      <c r="E542" s="43">
        <f>+SUM(E535-E538)</f>
        <v>0</v>
      </c>
      <c r="F542" s="43">
        <f>+SUM(F535-F538)</f>
        <v>0</v>
      </c>
      <c r="G542" s="43">
        <f>+SUM(G535-G538)</f>
        <v>0</v>
      </c>
      <c r="H542" s="43">
        <f>+SUM(H535-H538)</f>
        <v>0</v>
      </c>
      <c r="I542" s="43">
        <f aca="true" t="shared" si="819" ref="I542:N542">+SUM(I535-I538)</f>
        <v>0</v>
      </c>
      <c r="J542" s="43">
        <f t="shared" si="819"/>
        <v>0</v>
      </c>
      <c r="K542" s="43">
        <f t="shared" si="819"/>
        <v>0</v>
      </c>
      <c r="L542" s="43">
        <f t="shared" si="819"/>
        <v>0</v>
      </c>
      <c r="M542" s="43">
        <f t="shared" si="819"/>
        <v>0</v>
      </c>
      <c r="N542" s="43">
        <f t="shared" si="819"/>
        <v>0</v>
      </c>
      <c r="O542" s="43">
        <f>+SUM(O535-O538)</f>
        <v>0</v>
      </c>
      <c r="P542" s="43">
        <f>+SUM(P535-P538)</f>
        <v>0</v>
      </c>
      <c r="Q542" s="43">
        <f>+SUM(Q535-Q538)</f>
        <v>0</v>
      </c>
      <c r="R542" s="43">
        <f>+SUM(R535-R538)</f>
        <v>0</v>
      </c>
      <c r="S542" s="43">
        <f>+SUM(S535-S538)</f>
        <v>0</v>
      </c>
      <c r="T542" s="43">
        <f aca="true" t="shared" si="820" ref="T542:Y542">+SUM(T535-T538)</f>
        <v>0</v>
      </c>
      <c r="U542" s="43">
        <f t="shared" si="820"/>
        <v>0</v>
      </c>
      <c r="V542" s="43">
        <f t="shared" si="820"/>
        <v>0</v>
      </c>
      <c r="W542" s="43">
        <f t="shared" si="820"/>
        <v>0</v>
      </c>
      <c r="X542" s="43">
        <f t="shared" si="820"/>
        <v>0</v>
      </c>
      <c r="Y542" s="43">
        <f t="shared" si="820"/>
        <v>0</v>
      </c>
      <c r="Z542" s="43">
        <f>+SUM(Z535-Z538)</f>
        <v>0</v>
      </c>
      <c r="AA542" s="43">
        <f>+SUM(AA535-AA538)</f>
        <v>0</v>
      </c>
      <c r="AB542" s="43">
        <f>+SUM(AB535-AB538)</f>
        <v>0</v>
      </c>
      <c r="AC542" s="43">
        <f>+SUM(AC535-AC538)</f>
        <v>0</v>
      </c>
      <c r="AD542" s="43">
        <f aca="true" t="shared" si="821" ref="AD542:AK542">+SUM(AD535-AD538)</f>
        <v>0</v>
      </c>
      <c r="AE542" s="43">
        <f t="shared" si="821"/>
        <v>0</v>
      </c>
      <c r="AF542" s="43">
        <f t="shared" si="821"/>
        <v>0</v>
      </c>
      <c r="AG542" s="43">
        <f t="shared" si="821"/>
        <v>0</v>
      </c>
      <c r="AH542" s="43">
        <f t="shared" si="821"/>
        <v>0</v>
      </c>
      <c r="AI542" s="43">
        <f t="shared" si="821"/>
        <v>0</v>
      </c>
      <c r="AJ542" s="43">
        <f>+SUM(AJ535-AJ538)</f>
        <v>0</v>
      </c>
      <c r="AK542" s="43">
        <f t="shared" si="821"/>
        <v>0</v>
      </c>
      <c r="AL542" s="43">
        <f>+SUM(AL535-AL538)</f>
        <v>0</v>
      </c>
    </row>
    <row r="543" spans="1:38" ht="25.5">
      <c r="A543" s="46"/>
      <c r="B543" s="46"/>
      <c r="C543" s="67"/>
      <c r="D543" s="68" t="s">
        <v>123</v>
      </c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</row>
    <row r="544" spans="1:38" s="9" customFormat="1" ht="12.75">
      <c r="A544" s="33" t="s">
        <v>38</v>
      </c>
      <c r="B544" s="34"/>
      <c r="C544" s="8" t="s">
        <v>1</v>
      </c>
      <c r="D544" s="86" t="s">
        <v>2</v>
      </c>
      <c r="E544" s="35">
        <f aca="true" t="shared" si="822" ref="E544:AL544">SUM(E545)</f>
        <v>0</v>
      </c>
      <c r="F544" s="35">
        <f t="shared" si="822"/>
        <v>0</v>
      </c>
      <c r="G544" s="35">
        <f t="shared" si="822"/>
        <v>0</v>
      </c>
      <c r="H544" s="35">
        <f t="shared" si="822"/>
        <v>0</v>
      </c>
      <c r="I544" s="35">
        <f t="shared" si="822"/>
        <v>0</v>
      </c>
      <c r="J544" s="35">
        <f t="shared" si="822"/>
        <v>0</v>
      </c>
      <c r="K544" s="35">
        <f t="shared" si="822"/>
        <v>0</v>
      </c>
      <c r="L544" s="35">
        <f t="shared" si="822"/>
        <v>0</v>
      </c>
      <c r="M544" s="35">
        <f t="shared" si="822"/>
        <v>0</v>
      </c>
      <c r="N544" s="35">
        <f t="shared" si="822"/>
        <v>0</v>
      </c>
      <c r="O544" s="35">
        <f t="shared" si="822"/>
        <v>0</v>
      </c>
      <c r="P544" s="35">
        <f t="shared" si="822"/>
        <v>0</v>
      </c>
      <c r="Q544" s="35">
        <f t="shared" si="822"/>
        <v>0</v>
      </c>
      <c r="R544" s="35">
        <f t="shared" si="822"/>
        <v>0</v>
      </c>
      <c r="S544" s="35">
        <f t="shared" si="822"/>
        <v>0</v>
      </c>
      <c r="T544" s="35">
        <f t="shared" si="822"/>
        <v>0</v>
      </c>
      <c r="U544" s="35">
        <f t="shared" si="822"/>
        <v>0</v>
      </c>
      <c r="V544" s="35">
        <f t="shared" si="822"/>
        <v>0</v>
      </c>
      <c r="W544" s="35">
        <f t="shared" si="822"/>
        <v>0</v>
      </c>
      <c r="X544" s="35">
        <f t="shared" si="822"/>
        <v>0</v>
      </c>
      <c r="Y544" s="35">
        <f t="shared" si="822"/>
        <v>8996379</v>
      </c>
      <c r="Z544" s="35">
        <f t="shared" si="822"/>
        <v>41791719</v>
      </c>
      <c r="AA544" s="35">
        <f t="shared" si="822"/>
        <v>0</v>
      </c>
      <c r="AB544" s="35">
        <f t="shared" si="822"/>
        <v>0</v>
      </c>
      <c r="AC544" s="35">
        <f t="shared" si="822"/>
        <v>0</v>
      </c>
      <c r="AD544" s="35">
        <f t="shared" si="822"/>
        <v>0</v>
      </c>
      <c r="AE544" s="35">
        <f t="shared" si="822"/>
        <v>0</v>
      </c>
      <c r="AF544" s="35">
        <f t="shared" si="822"/>
        <v>0</v>
      </c>
      <c r="AG544" s="35">
        <f t="shared" si="822"/>
        <v>3392353</v>
      </c>
      <c r="AH544" s="35">
        <f t="shared" si="822"/>
        <v>0</v>
      </c>
      <c r="AI544" s="35">
        <f t="shared" si="822"/>
        <v>0</v>
      </c>
      <c r="AJ544" s="35">
        <f t="shared" si="822"/>
        <v>0</v>
      </c>
      <c r="AK544" s="35">
        <f t="shared" si="822"/>
        <v>0</v>
      </c>
      <c r="AL544" s="35">
        <f t="shared" si="822"/>
        <v>54180451</v>
      </c>
    </row>
    <row r="545" spans="1:38" ht="12.75">
      <c r="A545" s="18" t="s">
        <v>44</v>
      </c>
      <c r="B545" s="19" t="s">
        <v>45</v>
      </c>
      <c r="C545" s="36">
        <v>21700</v>
      </c>
      <c r="D545" s="85" t="s">
        <v>0</v>
      </c>
      <c r="E545" s="11">
        <f aca="true" t="shared" si="823" ref="E545:AL545">SUM(E546:E546)</f>
        <v>0</v>
      </c>
      <c r="F545" s="11">
        <f t="shared" si="823"/>
        <v>0</v>
      </c>
      <c r="G545" s="11">
        <f t="shared" si="823"/>
        <v>0</v>
      </c>
      <c r="H545" s="11">
        <f t="shared" si="823"/>
        <v>0</v>
      </c>
      <c r="I545" s="11">
        <f t="shared" si="823"/>
        <v>0</v>
      </c>
      <c r="J545" s="11">
        <f t="shared" si="823"/>
        <v>0</v>
      </c>
      <c r="K545" s="11">
        <f t="shared" si="823"/>
        <v>0</v>
      </c>
      <c r="L545" s="11">
        <f t="shared" si="823"/>
        <v>0</v>
      </c>
      <c r="M545" s="11">
        <f t="shared" si="823"/>
        <v>0</v>
      </c>
      <c r="N545" s="11">
        <f t="shared" si="823"/>
        <v>0</v>
      </c>
      <c r="O545" s="11">
        <f t="shared" si="823"/>
        <v>0</v>
      </c>
      <c r="P545" s="11">
        <f t="shared" si="823"/>
        <v>0</v>
      </c>
      <c r="Q545" s="11">
        <f t="shared" si="823"/>
        <v>0</v>
      </c>
      <c r="R545" s="11">
        <f t="shared" si="823"/>
        <v>0</v>
      </c>
      <c r="S545" s="11">
        <f t="shared" si="823"/>
        <v>0</v>
      </c>
      <c r="T545" s="11">
        <f t="shared" si="823"/>
        <v>0</v>
      </c>
      <c r="U545" s="11">
        <f t="shared" si="823"/>
        <v>0</v>
      </c>
      <c r="V545" s="11">
        <f t="shared" si="823"/>
        <v>0</v>
      </c>
      <c r="W545" s="11">
        <f t="shared" si="823"/>
        <v>0</v>
      </c>
      <c r="X545" s="11">
        <f t="shared" si="823"/>
        <v>0</v>
      </c>
      <c r="Y545" s="11">
        <f t="shared" si="823"/>
        <v>8996379</v>
      </c>
      <c r="Z545" s="11">
        <f t="shared" si="823"/>
        <v>41791719</v>
      </c>
      <c r="AA545" s="11">
        <f t="shared" si="823"/>
        <v>0</v>
      </c>
      <c r="AB545" s="11">
        <f t="shared" si="823"/>
        <v>0</v>
      </c>
      <c r="AC545" s="11">
        <f t="shared" si="823"/>
        <v>0</v>
      </c>
      <c r="AD545" s="11">
        <f t="shared" si="823"/>
        <v>0</v>
      </c>
      <c r="AE545" s="11">
        <f t="shared" si="823"/>
        <v>0</v>
      </c>
      <c r="AF545" s="11">
        <f t="shared" si="823"/>
        <v>0</v>
      </c>
      <c r="AG545" s="11">
        <f t="shared" si="823"/>
        <v>3392353</v>
      </c>
      <c r="AH545" s="11">
        <f t="shared" si="823"/>
        <v>0</v>
      </c>
      <c r="AI545" s="11">
        <f t="shared" si="823"/>
        <v>0</v>
      </c>
      <c r="AJ545" s="11">
        <f t="shared" si="823"/>
        <v>0</v>
      </c>
      <c r="AK545" s="11">
        <f t="shared" si="823"/>
        <v>0</v>
      </c>
      <c r="AL545" s="11">
        <f t="shared" si="823"/>
        <v>54180451</v>
      </c>
    </row>
    <row r="546" spans="1:38" s="9" customFormat="1" ht="12.75">
      <c r="A546" s="20">
        <v>21710</v>
      </c>
      <c r="B546" s="21" t="s">
        <v>45</v>
      </c>
      <c r="C546" s="37">
        <v>21710</v>
      </c>
      <c r="D546" s="84" t="s">
        <v>6</v>
      </c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>
        <v>8996379</v>
      </c>
      <c r="Z546" s="13">
        <v>41791719</v>
      </c>
      <c r="AA546" s="13"/>
      <c r="AB546" s="13"/>
      <c r="AC546" s="13"/>
      <c r="AD546" s="13"/>
      <c r="AE546" s="13"/>
      <c r="AF546" s="13"/>
      <c r="AG546" s="13">
        <v>3392353</v>
      </c>
      <c r="AH546" s="13"/>
      <c r="AI546" s="13"/>
      <c r="AJ546" s="13"/>
      <c r="AK546" s="13"/>
      <c r="AL546" s="13">
        <f>SUM(E546:AK546)</f>
        <v>54180451</v>
      </c>
    </row>
    <row r="547" spans="1:38" s="9" customFormat="1" ht="12.75">
      <c r="A547" s="33" t="s">
        <v>46</v>
      </c>
      <c r="B547" s="34"/>
      <c r="C547" s="8" t="s">
        <v>8</v>
      </c>
      <c r="D547" s="86" t="s">
        <v>9</v>
      </c>
      <c r="E547" s="35">
        <f aca="true" t="shared" si="824" ref="E547:AL547">SUM(,E548)</f>
        <v>0</v>
      </c>
      <c r="F547" s="35">
        <f t="shared" si="824"/>
        <v>0</v>
      </c>
      <c r="G547" s="35">
        <f t="shared" si="824"/>
        <v>0</v>
      </c>
      <c r="H547" s="35">
        <f t="shared" si="824"/>
        <v>0</v>
      </c>
      <c r="I547" s="35">
        <f t="shared" si="824"/>
        <v>0</v>
      </c>
      <c r="J547" s="35">
        <f t="shared" si="824"/>
        <v>0</v>
      </c>
      <c r="K547" s="35">
        <f t="shared" si="824"/>
        <v>0</v>
      </c>
      <c r="L547" s="35">
        <f t="shared" si="824"/>
        <v>0</v>
      </c>
      <c r="M547" s="35">
        <f t="shared" si="824"/>
        <v>0</v>
      </c>
      <c r="N547" s="35">
        <f t="shared" si="824"/>
        <v>0</v>
      </c>
      <c r="O547" s="35">
        <f t="shared" si="824"/>
        <v>0</v>
      </c>
      <c r="P547" s="35">
        <f t="shared" si="824"/>
        <v>0</v>
      </c>
      <c r="Q547" s="35">
        <f t="shared" si="824"/>
        <v>0</v>
      </c>
      <c r="R547" s="35">
        <f t="shared" si="824"/>
        <v>0</v>
      </c>
      <c r="S547" s="35">
        <f t="shared" si="824"/>
        <v>0</v>
      </c>
      <c r="T547" s="35">
        <f t="shared" si="824"/>
        <v>0</v>
      </c>
      <c r="U547" s="35">
        <f t="shared" si="824"/>
        <v>0</v>
      </c>
      <c r="V547" s="35">
        <f t="shared" si="824"/>
        <v>0</v>
      </c>
      <c r="W547" s="35">
        <f t="shared" si="824"/>
        <v>0</v>
      </c>
      <c r="X547" s="35">
        <f t="shared" si="824"/>
        <v>0</v>
      </c>
      <c r="Y547" s="35">
        <f t="shared" si="824"/>
        <v>8996379</v>
      </c>
      <c r="Z547" s="35">
        <f t="shared" si="824"/>
        <v>41791719</v>
      </c>
      <c r="AA547" s="35">
        <f t="shared" si="824"/>
        <v>0</v>
      </c>
      <c r="AB547" s="35">
        <f t="shared" si="824"/>
        <v>0</v>
      </c>
      <c r="AC547" s="35">
        <f t="shared" si="824"/>
        <v>0</v>
      </c>
      <c r="AD547" s="35">
        <f t="shared" si="824"/>
        <v>0</v>
      </c>
      <c r="AE547" s="35">
        <f t="shared" si="824"/>
        <v>0</v>
      </c>
      <c r="AF547" s="35">
        <f t="shared" si="824"/>
        <v>0</v>
      </c>
      <c r="AG547" s="35">
        <f t="shared" si="824"/>
        <v>3392353</v>
      </c>
      <c r="AH547" s="35">
        <f t="shared" si="824"/>
        <v>0</v>
      </c>
      <c r="AI547" s="35">
        <f t="shared" si="824"/>
        <v>0</v>
      </c>
      <c r="AJ547" s="35">
        <f t="shared" si="824"/>
        <v>0</v>
      </c>
      <c r="AK547" s="35">
        <f t="shared" si="824"/>
        <v>0</v>
      </c>
      <c r="AL547" s="35">
        <f t="shared" si="824"/>
        <v>54180451</v>
      </c>
    </row>
    <row r="548" spans="1:38" s="9" customFormat="1" ht="12.75">
      <c r="A548" s="28" t="s">
        <v>61</v>
      </c>
      <c r="B548" s="19" t="s">
        <v>62</v>
      </c>
      <c r="C548" s="14" t="s">
        <v>24</v>
      </c>
      <c r="D548" s="85" t="s">
        <v>25</v>
      </c>
      <c r="E548" s="11">
        <f aca="true" t="shared" si="825" ref="E548:AL548">SUM(E549:E549)</f>
        <v>0</v>
      </c>
      <c r="F548" s="11">
        <f t="shared" si="825"/>
        <v>0</v>
      </c>
      <c r="G548" s="11">
        <f t="shared" si="825"/>
        <v>0</v>
      </c>
      <c r="H548" s="11">
        <f t="shared" si="825"/>
        <v>0</v>
      </c>
      <c r="I548" s="11">
        <f t="shared" si="825"/>
        <v>0</v>
      </c>
      <c r="J548" s="11">
        <f t="shared" si="825"/>
        <v>0</v>
      </c>
      <c r="K548" s="11">
        <f t="shared" si="825"/>
        <v>0</v>
      </c>
      <c r="L548" s="11">
        <f t="shared" si="825"/>
        <v>0</v>
      </c>
      <c r="M548" s="11">
        <f t="shared" si="825"/>
        <v>0</v>
      </c>
      <c r="N548" s="11">
        <f t="shared" si="825"/>
        <v>0</v>
      </c>
      <c r="O548" s="11">
        <f t="shared" si="825"/>
        <v>0</v>
      </c>
      <c r="P548" s="11">
        <f t="shared" si="825"/>
        <v>0</v>
      </c>
      <c r="Q548" s="11">
        <f t="shared" si="825"/>
        <v>0</v>
      </c>
      <c r="R548" s="11">
        <f t="shared" si="825"/>
        <v>0</v>
      </c>
      <c r="S548" s="11">
        <f t="shared" si="825"/>
        <v>0</v>
      </c>
      <c r="T548" s="11">
        <f t="shared" si="825"/>
        <v>0</v>
      </c>
      <c r="U548" s="11">
        <f t="shared" si="825"/>
        <v>0</v>
      </c>
      <c r="V548" s="11">
        <f t="shared" si="825"/>
        <v>0</v>
      </c>
      <c r="W548" s="11">
        <f t="shared" si="825"/>
        <v>0</v>
      </c>
      <c r="X548" s="11">
        <f t="shared" si="825"/>
        <v>0</v>
      </c>
      <c r="Y548" s="11">
        <f t="shared" si="825"/>
        <v>8996379</v>
      </c>
      <c r="Z548" s="11">
        <f t="shared" si="825"/>
        <v>41791719</v>
      </c>
      <c r="AA548" s="11">
        <f t="shared" si="825"/>
        <v>0</v>
      </c>
      <c r="AB548" s="11">
        <f t="shared" si="825"/>
        <v>0</v>
      </c>
      <c r="AC548" s="11">
        <f t="shared" si="825"/>
        <v>0</v>
      </c>
      <c r="AD548" s="11">
        <f t="shared" si="825"/>
        <v>0</v>
      </c>
      <c r="AE548" s="11">
        <f t="shared" si="825"/>
        <v>0</v>
      </c>
      <c r="AF548" s="11">
        <f t="shared" si="825"/>
        <v>0</v>
      </c>
      <c r="AG548" s="11">
        <f t="shared" si="825"/>
        <v>3392353</v>
      </c>
      <c r="AH548" s="11">
        <f t="shared" si="825"/>
        <v>0</v>
      </c>
      <c r="AI548" s="11">
        <f t="shared" si="825"/>
        <v>0</v>
      </c>
      <c r="AJ548" s="11">
        <f t="shared" si="825"/>
        <v>0</v>
      </c>
      <c r="AK548" s="11">
        <f t="shared" si="825"/>
        <v>0</v>
      </c>
      <c r="AL548" s="11">
        <f t="shared" si="825"/>
        <v>54180451</v>
      </c>
    </row>
    <row r="549" spans="1:38" ht="12.75">
      <c r="A549" s="28" t="s">
        <v>63</v>
      </c>
      <c r="B549" s="19" t="s">
        <v>64</v>
      </c>
      <c r="C549" s="14">
        <v>5000</v>
      </c>
      <c r="D549" s="85" t="s">
        <v>26</v>
      </c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>
        <v>8996379</v>
      </c>
      <c r="Z549" s="11">
        <v>41791719</v>
      </c>
      <c r="AA549" s="11"/>
      <c r="AB549" s="11"/>
      <c r="AC549" s="11"/>
      <c r="AD549" s="11"/>
      <c r="AE549" s="11"/>
      <c r="AF549" s="11"/>
      <c r="AG549" s="11">
        <v>3392353</v>
      </c>
      <c r="AH549" s="11"/>
      <c r="AI549" s="11"/>
      <c r="AJ549" s="11"/>
      <c r="AK549" s="11"/>
      <c r="AL549" s="11">
        <f>SUM(E549:AK549)</f>
        <v>54180451</v>
      </c>
    </row>
    <row r="550" spans="1:38" s="9" customFormat="1" ht="25.5">
      <c r="A550" s="41" t="s">
        <v>68</v>
      </c>
      <c r="B550" s="42"/>
      <c r="C550" s="10" t="s">
        <v>128</v>
      </c>
      <c r="D550" s="94" t="s">
        <v>29</v>
      </c>
      <c r="E550" s="43">
        <f>+SUM(E544-E547)</f>
        <v>0</v>
      </c>
      <c r="F550" s="43">
        <f>+SUM(F544-F547)</f>
        <v>0</v>
      </c>
      <c r="G550" s="43">
        <f>+SUM(G544-G547)</f>
        <v>0</v>
      </c>
      <c r="H550" s="43">
        <f>+SUM(H544-H547)</f>
        <v>0</v>
      </c>
      <c r="I550" s="43">
        <f aca="true" t="shared" si="826" ref="I550:N550">+SUM(I544-I547)</f>
        <v>0</v>
      </c>
      <c r="J550" s="43">
        <f t="shared" si="826"/>
        <v>0</v>
      </c>
      <c r="K550" s="43">
        <f t="shared" si="826"/>
        <v>0</v>
      </c>
      <c r="L550" s="43">
        <f t="shared" si="826"/>
        <v>0</v>
      </c>
      <c r="M550" s="43">
        <f t="shared" si="826"/>
        <v>0</v>
      </c>
      <c r="N550" s="43">
        <f t="shared" si="826"/>
        <v>0</v>
      </c>
      <c r="O550" s="43">
        <f>+SUM(O544-O547)</f>
        <v>0</v>
      </c>
      <c r="P550" s="43">
        <f>+SUM(P544-P547)</f>
        <v>0</v>
      </c>
      <c r="Q550" s="43">
        <f>+SUM(Q544-Q547)</f>
        <v>0</v>
      </c>
      <c r="R550" s="43">
        <f>+SUM(R544-R547)</f>
        <v>0</v>
      </c>
      <c r="S550" s="43">
        <f>+SUM(S544-S547)</f>
        <v>0</v>
      </c>
      <c r="T550" s="43">
        <f aca="true" t="shared" si="827" ref="T550:Y550">+SUM(T544-T547)</f>
        <v>0</v>
      </c>
      <c r="U550" s="43">
        <f t="shared" si="827"/>
        <v>0</v>
      </c>
      <c r="V550" s="43">
        <f t="shared" si="827"/>
        <v>0</v>
      </c>
      <c r="W550" s="43">
        <f t="shared" si="827"/>
        <v>0</v>
      </c>
      <c r="X550" s="43">
        <f t="shared" si="827"/>
        <v>0</v>
      </c>
      <c r="Y550" s="43">
        <f t="shared" si="827"/>
        <v>0</v>
      </c>
      <c r="Z550" s="43">
        <f>+SUM(Z544-Z547)</f>
        <v>0</v>
      </c>
      <c r="AA550" s="43">
        <f>+SUM(AA544-AA547)</f>
        <v>0</v>
      </c>
      <c r="AB550" s="43">
        <f>+SUM(AB544-AB547)</f>
        <v>0</v>
      </c>
      <c r="AC550" s="43">
        <f>+SUM(AC544-AC547)</f>
        <v>0</v>
      </c>
      <c r="AD550" s="43">
        <f aca="true" t="shared" si="828" ref="AD550:AK550">+SUM(AD544-AD547)</f>
        <v>0</v>
      </c>
      <c r="AE550" s="43">
        <f t="shared" si="828"/>
        <v>0</v>
      </c>
      <c r="AF550" s="43">
        <f t="shared" si="828"/>
        <v>0</v>
      </c>
      <c r="AG550" s="43">
        <f t="shared" si="828"/>
        <v>0</v>
      </c>
      <c r="AH550" s="43">
        <f t="shared" si="828"/>
        <v>0</v>
      </c>
      <c r="AI550" s="43">
        <f t="shared" si="828"/>
        <v>0</v>
      </c>
      <c r="AJ550" s="43">
        <f>+SUM(AJ544-AJ547)</f>
        <v>0</v>
      </c>
      <c r="AK550" s="43">
        <f t="shared" si="828"/>
        <v>0</v>
      </c>
      <c r="AL550" s="43">
        <f>+SUM(AL544-AL547)</f>
        <v>0</v>
      </c>
    </row>
    <row r="551" spans="1:38" s="9" customFormat="1" ht="25.5">
      <c r="A551" s="46"/>
      <c r="B551" s="46"/>
      <c r="C551" s="67"/>
      <c r="D551" s="68" t="s">
        <v>163</v>
      </c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</row>
    <row r="552" spans="1:38" ht="12.75">
      <c r="A552" s="33" t="s">
        <v>38</v>
      </c>
      <c r="B552" s="34"/>
      <c r="C552" s="8" t="s">
        <v>1</v>
      </c>
      <c r="D552" s="86" t="s">
        <v>2</v>
      </c>
      <c r="E552" s="35">
        <f aca="true" t="shared" si="829" ref="E552:AL552">SUM(E553)</f>
        <v>0</v>
      </c>
      <c r="F552" s="35">
        <f t="shared" si="829"/>
        <v>0</v>
      </c>
      <c r="G552" s="35">
        <f t="shared" si="829"/>
        <v>0</v>
      </c>
      <c r="H552" s="35">
        <f t="shared" si="829"/>
        <v>0</v>
      </c>
      <c r="I552" s="35">
        <f t="shared" si="829"/>
        <v>0</v>
      </c>
      <c r="J552" s="35">
        <f t="shared" si="829"/>
        <v>0</v>
      </c>
      <c r="K552" s="35">
        <f t="shared" si="829"/>
        <v>0</v>
      </c>
      <c r="L552" s="35">
        <f t="shared" si="829"/>
        <v>0</v>
      </c>
      <c r="M552" s="35">
        <f t="shared" si="829"/>
        <v>0</v>
      </c>
      <c r="N552" s="35">
        <f t="shared" si="829"/>
        <v>0</v>
      </c>
      <c r="O552" s="35">
        <f t="shared" si="829"/>
        <v>0</v>
      </c>
      <c r="P552" s="35">
        <f t="shared" si="829"/>
        <v>0</v>
      </c>
      <c r="Q552" s="35">
        <f t="shared" si="829"/>
        <v>0</v>
      </c>
      <c r="R552" s="35">
        <f t="shared" si="829"/>
        <v>0</v>
      </c>
      <c r="S552" s="35">
        <f t="shared" si="829"/>
        <v>0</v>
      </c>
      <c r="T552" s="35">
        <f t="shared" si="829"/>
        <v>71733</v>
      </c>
      <c r="U552" s="35">
        <f t="shared" si="829"/>
        <v>0</v>
      </c>
      <c r="V552" s="35">
        <f t="shared" si="829"/>
        <v>0</v>
      </c>
      <c r="W552" s="35">
        <f t="shared" si="829"/>
        <v>0</v>
      </c>
      <c r="X552" s="35">
        <f t="shared" si="829"/>
        <v>0</v>
      </c>
      <c r="Y552" s="35">
        <f t="shared" si="829"/>
        <v>0</v>
      </c>
      <c r="Z552" s="35">
        <f t="shared" si="829"/>
        <v>0</v>
      </c>
      <c r="AA552" s="35">
        <f t="shared" si="829"/>
        <v>0</v>
      </c>
      <c r="AB552" s="35">
        <f t="shared" si="829"/>
        <v>0</v>
      </c>
      <c r="AC552" s="35">
        <f t="shared" si="829"/>
        <v>0</v>
      </c>
      <c r="AD552" s="35">
        <f t="shared" si="829"/>
        <v>0</v>
      </c>
      <c r="AE552" s="35">
        <f t="shared" si="829"/>
        <v>-50804</v>
      </c>
      <c r="AF552" s="35">
        <f t="shared" si="829"/>
        <v>0</v>
      </c>
      <c r="AG552" s="35">
        <f t="shared" si="829"/>
        <v>0</v>
      </c>
      <c r="AH552" s="35">
        <f t="shared" si="829"/>
        <v>0</v>
      </c>
      <c r="AI552" s="35">
        <f t="shared" si="829"/>
        <v>0</v>
      </c>
      <c r="AJ552" s="35">
        <f t="shared" si="829"/>
        <v>1</v>
      </c>
      <c r="AK552" s="35">
        <f t="shared" si="829"/>
        <v>0</v>
      </c>
      <c r="AL552" s="35">
        <f t="shared" si="829"/>
        <v>20930</v>
      </c>
    </row>
    <row r="553" spans="1:38" ht="12.75">
      <c r="A553" s="18" t="s">
        <v>44</v>
      </c>
      <c r="B553" s="19" t="s">
        <v>45</v>
      </c>
      <c r="C553" s="36">
        <v>21700</v>
      </c>
      <c r="D553" s="85" t="s">
        <v>0</v>
      </c>
      <c r="E553" s="11">
        <f aca="true" t="shared" si="830" ref="E553:AL553">SUM(E554:E554)</f>
        <v>0</v>
      </c>
      <c r="F553" s="11">
        <f t="shared" si="830"/>
        <v>0</v>
      </c>
      <c r="G553" s="11">
        <f t="shared" si="830"/>
        <v>0</v>
      </c>
      <c r="H553" s="11">
        <f t="shared" si="830"/>
        <v>0</v>
      </c>
      <c r="I553" s="11">
        <f t="shared" si="830"/>
        <v>0</v>
      </c>
      <c r="J553" s="11">
        <f t="shared" si="830"/>
        <v>0</v>
      </c>
      <c r="K553" s="11">
        <f t="shared" si="830"/>
        <v>0</v>
      </c>
      <c r="L553" s="11">
        <f t="shared" si="830"/>
        <v>0</v>
      </c>
      <c r="M553" s="11">
        <f t="shared" si="830"/>
        <v>0</v>
      </c>
      <c r="N553" s="11">
        <f t="shared" si="830"/>
        <v>0</v>
      </c>
      <c r="O553" s="11">
        <f t="shared" si="830"/>
        <v>0</v>
      </c>
      <c r="P553" s="11">
        <f t="shared" si="830"/>
        <v>0</v>
      </c>
      <c r="Q553" s="11">
        <f t="shared" si="830"/>
        <v>0</v>
      </c>
      <c r="R553" s="11">
        <f t="shared" si="830"/>
        <v>0</v>
      </c>
      <c r="S553" s="11">
        <f t="shared" si="830"/>
        <v>0</v>
      </c>
      <c r="T553" s="11">
        <f t="shared" si="830"/>
        <v>71733</v>
      </c>
      <c r="U553" s="11">
        <f t="shared" si="830"/>
        <v>0</v>
      </c>
      <c r="V553" s="11">
        <f t="shared" si="830"/>
        <v>0</v>
      </c>
      <c r="W553" s="11">
        <f t="shared" si="830"/>
        <v>0</v>
      </c>
      <c r="X553" s="11">
        <f t="shared" si="830"/>
        <v>0</v>
      </c>
      <c r="Y553" s="11">
        <f t="shared" si="830"/>
        <v>0</v>
      </c>
      <c r="Z553" s="11">
        <f t="shared" si="830"/>
        <v>0</v>
      </c>
      <c r="AA553" s="11">
        <f t="shared" si="830"/>
        <v>0</v>
      </c>
      <c r="AB553" s="11">
        <f t="shared" si="830"/>
        <v>0</v>
      </c>
      <c r="AC553" s="11">
        <f t="shared" si="830"/>
        <v>0</v>
      </c>
      <c r="AD553" s="11">
        <f t="shared" si="830"/>
        <v>0</v>
      </c>
      <c r="AE553" s="11">
        <f t="shared" si="830"/>
        <v>-50804</v>
      </c>
      <c r="AF553" s="11">
        <f t="shared" si="830"/>
        <v>0</v>
      </c>
      <c r="AG553" s="11">
        <f t="shared" si="830"/>
        <v>0</v>
      </c>
      <c r="AH553" s="11">
        <f t="shared" si="830"/>
        <v>0</v>
      </c>
      <c r="AI553" s="11">
        <f t="shared" si="830"/>
        <v>0</v>
      </c>
      <c r="AJ553" s="11">
        <f t="shared" si="830"/>
        <v>1</v>
      </c>
      <c r="AK553" s="11">
        <f t="shared" si="830"/>
        <v>0</v>
      </c>
      <c r="AL553" s="11">
        <f t="shared" si="830"/>
        <v>20930</v>
      </c>
    </row>
    <row r="554" spans="1:38" s="9" customFormat="1" ht="12.75">
      <c r="A554" s="20">
        <v>21710</v>
      </c>
      <c r="B554" s="21" t="s">
        <v>45</v>
      </c>
      <c r="C554" s="37">
        <v>21710</v>
      </c>
      <c r="D554" s="84" t="s">
        <v>6</v>
      </c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>
        <v>71733</v>
      </c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>
        <v>-50804</v>
      </c>
      <c r="AF554" s="13"/>
      <c r="AG554" s="13"/>
      <c r="AH554" s="13"/>
      <c r="AI554" s="13"/>
      <c r="AJ554" s="13">
        <v>1</v>
      </c>
      <c r="AK554" s="13"/>
      <c r="AL554" s="13">
        <f>SUM(E554:AK554)</f>
        <v>20930</v>
      </c>
    </row>
    <row r="555" spans="1:38" ht="12.75">
      <c r="A555" s="33" t="s">
        <v>46</v>
      </c>
      <c r="B555" s="34"/>
      <c r="C555" s="8" t="s">
        <v>8</v>
      </c>
      <c r="D555" s="86" t="s">
        <v>9</v>
      </c>
      <c r="E555" s="35">
        <f aca="true" t="shared" si="831" ref="E555:AL555">SUM(E556,E559)</f>
        <v>0</v>
      </c>
      <c r="F555" s="35">
        <f t="shared" si="831"/>
        <v>0</v>
      </c>
      <c r="G555" s="35">
        <f t="shared" si="831"/>
        <v>0</v>
      </c>
      <c r="H555" s="35">
        <f t="shared" si="831"/>
        <v>0</v>
      </c>
      <c r="I555" s="35">
        <f t="shared" si="831"/>
        <v>0</v>
      </c>
      <c r="J555" s="35">
        <f t="shared" si="831"/>
        <v>0</v>
      </c>
      <c r="K555" s="35">
        <f t="shared" si="831"/>
        <v>0</v>
      </c>
      <c r="L555" s="35">
        <f t="shared" si="831"/>
        <v>0</v>
      </c>
      <c r="M555" s="35">
        <f t="shared" si="831"/>
        <v>0</v>
      </c>
      <c r="N555" s="35">
        <f t="shared" si="831"/>
        <v>0</v>
      </c>
      <c r="O555" s="35">
        <f t="shared" si="831"/>
        <v>0</v>
      </c>
      <c r="P555" s="35">
        <f t="shared" si="831"/>
        <v>0</v>
      </c>
      <c r="Q555" s="35">
        <f t="shared" si="831"/>
        <v>0</v>
      </c>
      <c r="R555" s="35">
        <f t="shared" si="831"/>
        <v>0</v>
      </c>
      <c r="S555" s="35">
        <f t="shared" si="831"/>
        <v>0</v>
      </c>
      <c r="T555" s="35">
        <f t="shared" si="831"/>
        <v>71733</v>
      </c>
      <c r="U555" s="35">
        <f aca="true" t="shared" si="832" ref="U555:Z555">SUM(U556,U559)</f>
        <v>0</v>
      </c>
      <c r="V555" s="35">
        <f t="shared" si="832"/>
        <v>0</v>
      </c>
      <c r="W555" s="35">
        <f t="shared" si="832"/>
        <v>0</v>
      </c>
      <c r="X555" s="35">
        <f t="shared" si="832"/>
        <v>0</v>
      </c>
      <c r="Y555" s="35">
        <f t="shared" si="832"/>
        <v>0</v>
      </c>
      <c r="Z555" s="35">
        <f t="shared" si="832"/>
        <v>0</v>
      </c>
      <c r="AA555" s="35">
        <f aca="true" t="shared" si="833" ref="AA555:AG555">SUM(AA556,AA559)</f>
        <v>0</v>
      </c>
      <c r="AB555" s="35">
        <f t="shared" si="833"/>
        <v>0</v>
      </c>
      <c r="AC555" s="35">
        <f t="shared" si="833"/>
        <v>0</v>
      </c>
      <c r="AD555" s="35">
        <f t="shared" si="833"/>
        <v>0</v>
      </c>
      <c r="AE555" s="35">
        <f t="shared" si="833"/>
        <v>-50804</v>
      </c>
      <c r="AF555" s="35">
        <f t="shared" si="833"/>
        <v>0</v>
      </c>
      <c r="AG555" s="35">
        <f t="shared" si="833"/>
        <v>0</v>
      </c>
      <c r="AH555" s="35">
        <f>SUM(AH556,AH559)</f>
        <v>0</v>
      </c>
      <c r="AI555" s="35">
        <f>SUM(AI556,AI559)</f>
        <v>0</v>
      </c>
      <c r="AJ555" s="35">
        <f>SUM(AJ556,AJ559)</f>
        <v>1</v>
      </c>
      <c r="AK555" s="35">
        <f>SUM(AK556,AK559)</f>
        <v>0</v>
      </c>
      <c r="AL555" s="35">
        <f t="shared" si="831"/>
        <v>20930</v>
      </c>
    </row>
    <row r="556" spans="1:38" ht="25.5">
      <c r="A556" s="18" t="s">
        <v>47</v>
      </c>
      <c r="B556" s="19" t="s">
        <v>48</v>
      </c>
      <c r="C556" s="10" t="s">
        <v>36</v>
      </c>
      <c r="D556" s="85" t="s">
        <v>10</v>
      </c>
      <c r="E556" s="11">
        <f aca="true" t="shared" si="834" ref="E556:AL557">SUM(E557)</f>
        <v>0</v>
      </c>
      <c r="F556" s="11">
        <f t="shared" si="834"/>
        <v>0</v>
      </c>
      <c r="G556" s="11">
        <f t="shared" si="834"/>
        <v>0</v>
      </c>
      <c r="H556" s="11">
        <f t="shared" si="834"/>
        <v>0</v>
      </c>
      <c r="I556" s="11">
        <f t="shared" si="834"/>
        <v>0</v>
      </c>
      <c r="J556" s="11">
        <f t="shared" si="834"/>
        <v>0</v>
      </c>
      <c r="K556" s="11">
        <f t="shared" si="834"/>
        <v>0</v>
      </c>
      <c r="L556" s="11">
        <f t="shared" si="834"/>
        <v>0</v>
      </c>
      <c r="M556" s="11">
        <f t="shared" si="834"/>
        <v>0</v>
      </c>
      <c r="N556" s="11">
        <f t="shared" si="834"/>
        <v>0</v>
      </c>
      <c r="O556" s="11">
        <f t="shared" si="834"/>
        <v>0</v>
      </c>
      <c r="P556" s="11">
        <f t="shared" si="834"/>
        <v>0</v>
      </c>
      <c r="Q556" s="11">
        <f t="shared" si="834"/>
        <v>0</v>
      </c>
      <c r="R556" s="11">
        <f t="shared" si="834"/>
        <v>0</v>
      </c>
      <c r="S556" s="11">
        <f t="shared" si="834"/>
        <v>0</v>
      </c>
      <c r="T556" s="11">
        <f t="shared" si="834"/>
        <v>71733</v>
      </c>
      <c r="U556" s="11">
        <f t="shared" si="834"/>
        <v>0</v>
      </c>
      <c r="V556" s="11">
        <f t="shared" si="834"/>
        <v>0</v>
      </c>
      <c r="W556" s="11">
        <f t="shared" si="834"/>
        <v>0</v>
      </c>
      <c r="X556" s="11">
        <f t="shared" si="834"/>
        <v>0</v>
      </c>
      <c r="Y556" s="11">
        <f t="shared" si="834"/>
        <v>0</v>
      </c>
      <c r="Z556" s="11">
        <f t="shared" si="834"/>
        <v>0</v>
      </c>
      <c r="AA556" s="11">
        <f t="shared" si="834"/>
        <v>0</v>
      </c>
      <c r="AB556" s="11">
        <f t="shared" si="834"/>
        <v>0</v>
      </c>
      <c r="AC556" s="11">
        <f t="shared" si="834"/>
        <v>0</v>
      </c>
      <c r="AD556" s="11">
        <f t="shared" si="834"/>
        <v>0</v>
      </c>
      <c r="AE556" s="11">
        <f t="shared" si="834"/>
        <v>-50804</v>
      </c>
      <c r="AF556" s="11">
        <f t="shared" si="834"/>
        <v>0</v>
      </c>
      <c r="AG556" s="11">
        <f t="shared" si="834"/>
        <v>0</v>
      </c>
      <c r="AH556" s="11">
        <f t="shared" si="834"/>
        <v>0</v>
      </c>
      <c r="AI556" s="11">
        <f t="shared" si="834"/>
        <v>0</v>
      </c>
      <c r="AJ556" s="11">
        <f t="shared" si="834"/>
        <v>1</v>
      </c>
      <c r="AK556" s="11">
        <f t="shared" si="834"/>
        <v>0</v>
      </c>
      <c r="AL556" s="11">
        <f t="shared" si="834"/>
        <v>20930</v>
      </c>
    </row>
    <row r="557" spans="1:38" ht="12.75">
      <c r="A557" s="18" t="s">
        <v>49</v>
      </c>
      <c r="B557" s="19" t="s">
        <v>50</v>
      </c>
      <c r="C557" s="10" t="s">
        <v>11</v>
      </c>
      <c r="D557" s="85" t="s">
        <v>12</v>
      </c>
      <c r="E557" s="11">
        <f>SUM(E558)</f>
        <v>0</v>
      </c>
      <c r="F557" s="11">
        <f t="shared" si="834"/>
        <v>0</v>
      </c>
      <c r="G557" s="11">
        <f t="shared" si="834"/>
        <v>0</v>
      </c>
      <c r="H557" s="11">
        <f t="shared" si="834"/>
        <v>0</v>
      </c>
      <c r="I557" s="11">
        <f t="shared" si="834"/>
        <v>0</v>
      </c>
      <c r="J557" s="11">
        <f t="shared" si="834"/>
        <v>0</v>
      </c>
      <c r="K557" s="11">
        <f t="shared" si="834"/>
        <v>0</v>
      </c>
      <c r="L557" s="11">
        <f t="shared" si="834"/>
        <v>0</v>
      </c>
      <c r="M557" s="11">
        <f t="shared" si="834"/>
        <v>0</v>
      </c>
      <c r="N557" s="11">
        <f t="shared" si="834"/>
        <v>0</v>
      </c>
      <c r="O557" s="11">
        <f t="shared" si="834"/>
        <v>0</v>
      </c>
      <c r="P557" s="11">
        <f t="shared" si="834"/>
        <v>0</v>
      </c>
      <c r="Q557" s="11">
        <f t="shared" si="834"/>
        <v>0</v>
      </c>
      <c r="R557" s="11">
        <f t="shared" si="834"/>
        <v>0</v>
      </c>
      <c r="S557" s="11">
        <f t="shared" si="834"/>
        <v>0</v>
      </c>
      <c r="T557" s="11">
        <f t="shared" si="834"/>
        <v>71733</v>
      </c>
      <c r="U557" s="11">
        <f t="shared" si="834"/>
        <v>0</v>
      </c>
      <c r="V557" s="11">
        <f t="shared" si="834"/>
        <v>0</v>
      </c>
      <c r="W557" s="11">
        <f t="shared" si="834"/>
        <v>0</v>
      </c>
      <c r="X557" s="11">
        <f t="shared" si="834"/>
        <v>0</v>
      </c>
      <c r="Y557" s="11">
        <f t="shared" si="834"/>
        <v>0</v>
      </c>
      <c r="Z557" s="11">
        <f t="shared" si="834"/>
        <v>0</v>
      </c>
      <c r="AA557" s="11">
        <f t="shared" si="834"/>
        <v>0</v>
      </c>
      <c r="AB557" s="11">
        <f t="shared" si="834"/>
        <v>0</v>
      </c>
      <c r="AC557" s="11">
        <f t="shared" si="834"/>
        <v>0</v>
      </c>
      <c r="AD557" s="11">
        <f t="shared" si="834"/>
        <v>0</v>
      </c>
      <c r="AE557" s="11">
        <f t="shared" si="834"/>
        <v>-50804</v>
      </c>
      <c r="AF557" s="11">
        <f t="shared" si="834"/>
        <v>0</v>
      </c>
      <c r="AG557" s="11">
        <f t="shared" si="834"/>
        <v>0</v>
      </c>
      <c r="AH557" s="11">
        <f t="shared" si="834"/>
        <v>0</v>
      </c>
      <c r="AI557" s="11">
        <f t="shared" si="834"/>
        <v>0</v>
      </c>
      <c r="AJ557" s="11">
        <f t="shared" si="834"/>
        <v>1</v>
      </c>
      <c r="AK557" s="11">
        <f t="shared" si="834"/>
        <v>0</v>
      </c>
      <c r="AL557" s="11">
        <f t="shared" si="834"/>
        <v>20930</v>
      </c>
    </row>
    <row r="558" spans="1:38" ht="12.75">
      <c r="A558" s="38">
        <v>2000</v>
      </c>
      <c r="B558" s="21" t="s">
        <v>50</v>
      </c>
      <c r="C558" s="15">
        <v>2000</v>
      </c>
      <c r="D558" s="84" t="s">
        <v>15</v>
      </c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>
        <v>71733</v>
      </c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>
        <v>-50804</v>
      </c>
      <c r="AF558" s="13"/>
      <c r="AG558" s="13"/>
      <c r="AH558" s="13"/>
      <c r="AI558" s="13"/>
      <c r="AJ558" s="13">
        <v>1</v>
      </c>
      <c r="AK558" s="13"/>
      <c r="AL558" s="13">
        <f>SUM(E558:AK558)</f>
        <v>20930</v>
      </c>
    </row>
    <row r="559" spans="1:38" s="9" customFormat="1" ht="12.75">
      <c r="A559" s="28" t="s">
        <v>61</v>
      </c>
      <c r="B559" s="19" t="s">
        <v>62</v>
      </c>
      <c r="C559" s="14" t="s">
        <v>24</v>
      </c>
      <c r="D559" s="85" t="s">
        <v>25</v>
      </c>
      <c r="E559" s="11">
        <f aca="true" t="shared" si="835" ref="E559:AL559">SUM(E560:E560)</f>
        <v>0</v>
      </c>
      <c r="F559" s="11">
        <f t="shared" si="835"/>
        <v>0</v>
      </c>
      <c r="G559" s="11">
        <f t="shared" si="835"/>
        <v>0</v>
      </c>
      <c r="H559" s="11">
        <f t="shared" si="835"/>
        <v>0</v>
      </c>
      <c r="I559" s="11">
        <f t="shared" si="835"/>
        <v>0</v>
      </c>
      <c r="J559" s="11">
        <f t="shared" si="835"/>
        <v>0</v>
      </c>
      <c r="K559" s="11">
        <f t="shared" si="835"/>
        <v>0</v>
      </c>
      <c r="L559" s="11">
        <f t="shared" si="835"/>
        <v>0</v>
      </c>
      <c r="M559" s="11">
        <f t="shared" si="835"/>
        <v>0</v>
      </c>
      <c r="N559" s="11">
        <f t="shared" si="835"/>
        <v>0</v>
      </c>
      <c r="O559" s="11">
        <f t="shared" si="835"/>
        <v>0</v>
      </c>
      <c r="P559" s="11">
        <f t="shared" si="835"/>
        <v>0</v>
      </c>
      <c r="Q559" s="11">
        <f t="shared" si="835"/>
        <v>0</v>
      </c>
      <c r="R559" s="11">
        <f t="shared" si="835"/>
        <v>0</v>
      </c>
      <c r="S559" s="11">
        <f t="shared" si="835"/>
        <v>0</v>
      </c>
      <c r="T559" s="11">
        <f t="shared" si="835"/>
        <v>0</v>
      </c>
      <c r="U559" s="11">
        <f t="shared" si="835"/>
        <v>0</v>
      </c>
      <c r="V559" s="11">
        <f t="shared" si="835"/>
        <v>0</v>
      </c>
      <c r="W559" s="11">
        <f t="shared" si="835"/>
        <v>0</v>
      </c>
      <c r="X559" s="11">
        <f t="shared" si="835"/>
        <v>0</v>
      </c>
      <c r="Y559" s="11">
        <f t="shared" si="835"/>
        <v>0</v>
      </c>
      <c r="Z559" s="11">
        <f t="shared" si="835"/>
        <v>0</v>
      </c>
      <c r="AA559" s="11">
        <f t="shared" si="835"/>
        <v>0</v>
      </c>
      <c r="AB559" s="11">
        <f t="shared" si="835"/>
        <v>0</v>
      </c>
      <c r="AC559" s="11">
        <f t="shared" si="835"/>
        <v>0</v>
      </c>
      <c r="AD559" s="11">
        <f t="shared" si="835"/>
        <v>0</v>
      </c>
      <c r="AE559" s="11">
        <f t="shared" si="835"/>
        <v>0</v>
      </c>
      <c r="AF559" s="11">
        <f t="shared" si="835"/>
        <v>0</v>
      </c>
      <c r="AG559" s="11">
        <f t="shared" si="835"/>
        <v>0</v>
      </c>
      <c r="AH559" s="11">
        <f t="shared" si="835"/>
        <v>0</v>
      </c>
      <c r="AI559" s="11">
        <f t="shared" si="835"/>
        <v>0</v>
      </c>
      <c r="AJ559" s="11">
        <f t="shared" si="835"/>
        <v>0</v>
      </c>
      <c r="AK559" s="11">
        <f t="shared" si="835"/>
        <v>0</v>
      </c>
      <c r="AL559" s="11">
        <f t="shared" si="835"/>
        <v>0</v>
      </c>
    </row>
    <row r="560" spans="1:38" s="9" customFormat="1" ht="12.75">
      <c r="A560" s="28" t="s">
        <v>63</v>
      </c>
      <c r="B560" s="19" t="s">
        <v>64</v>
      </c>
      <c r="C560" s="14">
        <v>5000</v>
      </c>
      <c r="D560" s="85" t="s">
        <v>26</v>
      </c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>
        <f>SUM(E560:AK560)</f>
        <v>0</v>
      </c>
    </row>
    <row r="561" spans="1:38" s="9" customFormat="1" ht="25.5">
      <c r="A561" s="41" t="s">
        <v>68</v>
      </c>
      <c r="B561" s="42"/>
      <c r="C561" s="10" t="s">
        <v>128</v>
      </c>
      <c r="D561" s="94" t="s">
        <v>29</v>
      </c>
      <c r="E561" s="43">
        <f aca="true" t="shared" si="836" ref="E561:AL561">SUM(E552-E555)</f>
        <v>0</v>
      </c>
      <c r="F561" s="43">
        <f t="shared" si="836"/>
        <v>0</v>
      </c>
      <c r="G561" s="43">
        <f t="shared" si="836"/>
        <v>0</v>
      </c>
      <c r="H561" s="43">
        <f t="shared" si="836"/>
        <v>0</v>
      </c>
      <c r="I561" s="43">
        <f t="shared" si="836"/>
        <v>0</v>
      </c>
      <c r="J561" s="43">
        <f t="shared" si="836"/>
        <v>0</v>
      </c>
      <c r="K561" s="43">
        <f t="shared" si="836"/>
        <v>0</v>
      </c>
      <c r="L561" s="43">
        <f t="shared" si="836"/>
        <v>0</v>
      </c>
      <c r="M561" s="43">
        <f t="shared" si="836"/>
        <v>0</v>
      </c>
      <c r="N561" s="43">
        <f t="shared" si="836"/>
        <v>0</v>
      </c>
      <c r="O561" s="43">
        <f t="shared" si="836"/>
        <v>0</v>
      </c>
      <c r="P561" s="43">
        <f t="shared" si="836"/>
        <v>0</v>
      </c>
      <c r="Q561" s="43">
        <f t="shared" si="836"/>
        <v>0</v>
      </c>
      <c r="R561" s="43">
        <f t="shared" si="836"/>
        <v>0</v>
      </c>
      <c r="S561" s="43">
        <f t="shared" si="836"/>
        <v>0</v>
      </c>
      <c r="T561" s="43">
        <f t="shared" si="836"/>
        <v>0</v>
      </c>
      <c r="U561" s="43">
        <f aca="true" t="shared" si="837" ref="U561:Z561">SUM(U552-U555)</f>
        <v>0</v>
      </c>
      <c r="V561" s="43">
        <f t="shared" si="837"/>
        <v>0</v>
      </c>
      <c r="W561" s="43">
        <f t="shared" si="837"/>
        <v>0</v>
      </c>
      <c r="X561" s="43">
        <f t="shared" si="837"/>
        <v>0</v>
      </c>
      <c r="Y561" s="43">
        <f t="shared" si="837"/>
        <v>0</v>
      </c>
      <c r="Z561" s="43">
        <f t="shared" si="837"/>
        <v>0</v>
      </c>
      <c r="AA561" s="43">
        <f aca="true" t="shared" si="838" ref="AA561:AF561">SUM(AA552-AA555)</f>
        <v>0</v>
      </c>
      <c r="AB561" s="43">
        <f t="shared" si="838"/>
        <v>0</v>
      </c>
      <c r="AC561" s="43">
        <f t="shared" si="838"/>
        <v>0</v>
      </c>
      <c r="AD561" s="43">
        <f t="shared" si="838"/>
        <v>0</v>
      </c>
      <c r="AE561" s="43">
        <f t="shared" si="838"/>
        <v>0</v>
      </c>
      <c r="AF561" s="43">
        <f t="shared" si="838"/>
        <v>0</v>
      </c>
      <c r="AG561" s="43">
        <f>SUM(AG552-AG555)</f>
        <v>0</v>
      </c>
      <c r="AH561" s="43">
        <f>SUM(AH552-AH555)</f>
        <v>0</v>
      </c>
      <c r="AI561" s="43">
        <f>SUM(AI552-AI555)</f>
        <v>0</v>
      </c>
      <c r="AJ561" s="43">
        <f>SUM(AJ552-AJ555)</f>
        <v>0</v>
      </c>
      <c r="AK561" s="43">
        <f>SUM(AK552-AK555)</f>
        <v>0</v>
      </c>
      <c r="AL561" s="43">
        <f t="shared" si="836"/>
        <v>0</v>
      </c>
    </row>
    <row r="562" spans="1:38" s="9" customFormat="1" ht="25.5">
      <c r="A562" s="46"/>
      <c r="B562" s="46"/>
      <c r="C562" s="67"/>
      <c r="D562" s="68" t="s">
        <v>138</v>
      </c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</row>
    <row r="563" spans="1:38" ht="12.75">
      <c r="A563" s="33" t="s">
        <v>38</v>
      </c>
      <c r="B563" s="34"/>
      <c r="C563" s="8" t="s">
        <v>1</v>
      </c>
      <c r="D563" s="86" t="s">
        <v>2</v>
      </c>
      <c r="E563" s="35">
        <f aca="true" t="shared" si="839" ref="E563:AL563">SUM(E564)</f>
        <v>0</v>
      </c>
      <c r="F563" s="35">
        <f t="shared" si="839"/>
        <v>0</v>
      </c>
      <c r="G563" s="35">
        <f t="shared" si="839"/>
        <v>409512</v>
      </c>
      <c r="H563" s="35">
        <f t="shared" si="839"/>
        <v>0</v>
      </c>
      <c r="I563" s="35">
        <f t="shared" si="839"/>
        <v>0</v>
      </c>
      <c r="J563" s="35">
        <f t="shared" si="839"/>
        <v>0</v>
      </c>
      <c r="K563" s="35">
        <f t="shared" si="839"/>
        <v>0</v>
      </c>
      <c r="L563" s="35">
        <f t="shared" si="839"/>
        <v>0</v>
      </c>
      <c r="M563" s="35">
        <f t="shared" si="839"/>
        <v>0</v>
      </c>
      <c r="N563" s="35">
        <f t="shared" si="839"/>
        <v>0</v>
      </c>
      <c r="O563" s="35">
        <f t="shared" si="839"/>
        <v>0</v>
      </c>
      <c r="P563" s="35">
        <f t="shared" si="839"/>
        <v>0</v>
      </c>
      <c r="Q563" s="35">
        <f t="shared" si="839"/>
        <v>0</v>
      </c>
      <c r="R563" s="35">
        <f t="shared" si="839"/>
        <v>0</v>
      </c>
      <c r="S563" s="35">
        <f t="shared" si="839"/>
        <v>0</v>
      </c>
      <c r="T563" s="35">
        <f t="shared" si="839"/>
        <v>0</v>
      </c>
      <c r="U563" s="35">
        <f t="shared" si="839"/>
        <v>0</v>
      </c>
      <c r="V563" s="35">
        <f t="shared" si="839"/>
        <v>0</v>
      </c>
      <c r="W563" s="35">
        <f t="shared" si="839"/>
        <v>0</v>
      </c>
      <c r="X563" s="35">
        <f t="shared" si="839"/>
        <v>0</v>
      </c>
      <c r="Y563" s="35">
        <f t="shared" si="839"/>
        <v>0</v>
      </c>
      <c r="Z563" s="35">
        <f t="shared" si="839"/>
        <v>0</v>
      </c>
      <c r="AA563" s="35">
        <f t="shared" si="839"/>
        <v>0</v>
      </c>
      <c r="AB563" s="35">
        <f t="shared" si="839"/>
        <v>0</v>
      </c>
      <c r="AC563" s="35">
        <f t="shared" si="839"/>
        <v>-35232</v>
      </c>
      <c r="AD563" s="35">
        <f t="shared" si="839"/>
        <v>0</v>
      </c>
      <c r="AE563" s="35">
        <f t="shared" si="839"/>
        <v>-93879</v>
      </c>
      <c r="AF563" s="35">
        <f t="shared" si="839"/>
        <v>0</v>
      </c>
      <c r="AG563" s="35">
        <f t="shared" si="839"/>
        <v>0</v>
      </c>
      <c r="AH563" s="35">
        <f t="shared" si="839"/>
        <v>0</v>
      </c>
      <c r="AI563" s="35">
        <f t="shared" si="839"/>
        <v>0</v>
      </c>
      <c r="AJ563" s="35">
        <f t="shared" si="839"/>
        <v>4999</v>
      </c>
      <c r="AK563" s="35">
        <f t="shared" si="839"/>
        <v>0</v>
      </c>
      <c r="AL563" s="35">
        <f t="shared" si="839"/>
        <v>285400</v>
      </c>
    </row>
    <row r="564" spans="1:38" ht="12.75">
      <c r="A564" s="18" t="s">
        <v>44</v>
      </c>
      <c r="B564" s="19" t="s">
        <v>45</v>
      </c>
      <c r="C564" s="36">
        <v>21700</v>
      </c>
      <c r="D564" s="85" t="s">
        <v>0</v>
      </c>
      <c r="E564" s="11">
        <f aca="true" t="shared" si="840" ref="E564:AL564">SUM(E565:E565)</f>
        <v>0</v>
      </c>
      <c r="F564" s="11">
        <f t="shared" si="840"/>
        <v>0</v>
      </c>
      <c r="G564" s="11">
        <f t="shared" si="840"/>
        <v>409512</v>
      </c>
      <c r="H564" s="11">
        <f t="shared" si="840"/>
        <v>0</v>
      </c>
      <c r="I564" s="11">
        <f t="shared" si="840"/>
        <v>0</v>
      </c>
      <c r="J564" s="11">
        <f t="shared" si="840"/>
        <v>0</v>
      </c>
      <c r="K564" s="11">
        <f t="shared" si="840"/>
        <v>0</v>
      </c>
      <c r="L564" s="11">
        <f t="shared" si="840"/>
        <v>0</v>
      </c>
      <c r="M564" s="11">
        <f t="shared" si="840"/>
        <v>0</v>
      </c>
      <c r="N564" s="11">
        <f t="shared" si="840"/>
        <v>0</v>
      </c>
      <c r="O564" s="11">
        <f t="shared" si="840"/>
        <v>0</v>
      </c>
      <c r="P564" s="11">
        <f t="shared" si="840"/>
        <v>0</v>
      </c>
      <c r="Q564" s="11">
        <f t="shared" si="840"/>
        <v>0</v>
      </c>
      <c r="R564" s="11">
        <f t="shared" si="840"/>
        <v>0</v>
      </c>
      <c r="S564" s="11">
        <f t="shared" si="840"/>
        <v>0</v>
      </c>
      <c r="T564" s="11">
        <f t="shared" si="840"/>
        <v>0</v>
      </c>
      <c r="U564" s="11">
        <f t="shared" si="840"/>
        <v>0</v>
      </c>
      <c r="V564" s="11">
        <f t="shared" si="840"/>
        <v>0</v>
      </c>
      <c r="W564" s="11">
        <f t="shared" si="840"/>
        <v>0</v>
      </c>
      <c r="X564" s="11">
        <f t="shared" si="840"/>
        <v>0</v>
      </c>
      <c r="Y564" s="11">
        <f t="shared" si="840"/>
        <v>0</v>
      </c>
      <c r="Z564" s="11">
        <f t="shared" si="840"/>
        <v>0</v>
      </c>
      <c r="AA564" s="11">
        <f t="shared" si="840"/>
        <v>0</v>
      </c>
      <c r="AB564" s="11">
        <f t="shared" si="840"/>
        <v>0</v>
      </c>
      <c r="AC564" s="11">
        <f t="shared" si="840"/>
        <v>-35232</v>
      </c>
      <c r="AD564" s="11">
        <f t="shared" si="840"/>
        <v>0</v>
      </c>
      <c r="AE564" s="11">
        <f t="shared" si="840"/>
        <v>-93879</v>
      </c>
      <c r="AF564" s="11">
        <f t="shared" si="840"/>
        <v>0</v>
      </c>
      <c r="AG564" s="11">
        <f t="shared" si="840"/>
        <v>0</v>
      </c>
      <c r="AH564" s="11">
        <f t="shared" si="840"/>
        <v>0</v>
      </c>
      <c r="AI564" s="11">
        <f t="shared" si="840"/>
        <v>0</v>
      </c>
      <c r="AJ564" s="11">
        <f t="shared" si="840"/>
        <v>4999</v>
      </c>
      <c r="AK564" s="11">
        <f t="shared" si="840"/>
        <v>0</v>
      </c>
      <c r="AL564" s="11">
        <f t="shared" si="840"/>
        <v>285400</v>
      </c>
    </row>
    <row r="565" spans="1:38" s="9" customFormat="1" ht="12.75">
      <c r="A565" s="20">
        <v>21710</v>
      </c>
      <c r="B565" s="21" t="s">
        <v>45</v>
      </c>
      <c r="C565" s="37">
        <v>21710</v>
      </c>
      <c r="D565" s="84" t="s">
        <v>6</v>
      </c>
      <c r="E565" s="13"/>
      <c r="F565" s="13"/>
      <c r="G565" s="13">
        <v>409512</v>
      </c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>
        <v>-35232</v>
      </c>
      <c r="AD565" s="13"/>
      <c r="AE565" s="13">
        <v>-93879</v>
      </c>
      <c r="AF565" s="13"/>
      <c r="AG565" s="13"/>
      <c r="AH565" s="13"/>
      <c r="AI565" s="13"/>
      <c r="AJ565" s="13">
        <v>4999</v>
      </c>
      <c r="AK565" s="13"/>
      <c r="AL565" s="13">
        <f>SUM(E565:AK565)</f>
        <v>285400</v>
      </c>
    </row>
    <row r="566" spans="1:38" ht="12.75">
      <c r="A566" s="33" t="s">
        <v>46</v>
      </c>
      <c r="B566" s="34"/>
      <c r="C566" s="8" t="s">
        <v>8</v>
      </c>
      <c r="D566" s="86" t="s">
        <v>9</v>
      </c>
      <c r="E566" s="35">
        <f>SUM(E567,E572)</f>
        <v>0</v>
      </c>
      <c r="F566" s="35">
        <f>SUM(F567,F572)</f>
        <v>0</v>
      </c>
      <c r="G566" s="35">
        <f>SUM(G567,G572)</f>
        <v>409512</v>
      </c>
      <c r="H566" s="35">
        <f>SUM(H567,H572)</f>
        <v>0</v>
      </c>
      <c r="I566" s="35">
        <f>SUM(I567,I572)</f>
        <v>0</v>
      </c>
      <c r="J566" s="35">
        <f aca="true" t="shared" si="841" ref="J566:Q566">SUM(J567,J572)</f>
        <v>0</v>
      </c>
      <c r="K566" s="35">
        <f t="shared" si="841"/>
        <v>0</v>
      </c>
      <c r="L566" s="35">
        <f t="shared" si="841"/>
        <v>0</v>
      </c>
      <c r="M566" s="35">
        <f t="shared" si="841"/>
        <v>0</v>
      </c>
      <c r="N566" s="35">
        <f t="shared" si="841"/>
        <v>0</v>
      </c>
      <c r="O566" s="35">
        <f t="shared" si="841"/>
        <v>0</v>
      </c>
      <c r="P566" s="35">
        <f t="shared" si="841"/>
        <v>0</v>
      </c>
      <c r="Q566" s="35">
        <f t="shared" si="841"/>
        <v>0</v>
      </c>
      <c r="R566" s="35">
        <f>SUM(R567,R572)</f>
        <v>0</v>
      </c>
      <c r="S566" s="35">
        <f>SUM(S567,S572)</f>
        <v>0</v>
      </c>
      <c r="T566" s="35">
        <f>SUM(T567,T572)</f>
        <v>0</v>
      </c>
      <c r="U566" s="35">
        <f>SUM(U567,U572)</f>
        <v>0</v>
      </c>
      <c r="V566" s="35">
        <f>SUM(V567,V572)</f>
        <v>0</v>
      </c>
      <c r="W566" s="35">
        <f aca="true" t="shared" si="842" ref="W566:AC566">SUM(W567,W572)</f>
        <v>0</v>
      </c>
      <c r="X566" s="35">
        <f t="shared" si="842"/>
        <v>0</v>
      </c>
      <c r="Y566" s="35">
        <f t="shared" si="842"/>
        <v>0</v>
      </c>
      <c r="Z566" s="35">
        <f t="shared" si="842"/>
        <v>0</v>
      </c>
      <c r="AA566" s="35">
        <f t="shared" si="842"/>
        <v>0</v>
      </c>
      <c r="AB566" s="35">
        <f t="shared" si="842"/>
        <v>0</v>
      </c>
      <c r="AC566" s="35">
        <f t="shared" si="842"/>
        <v>-35232</v>
      </c>
      <c r="AD566" s="35">
        <f aca="true" t="shared" si="843" ref="AD566:AL566">SUM(AD567,AD572)</f>
        <v>0</v>
      </c>
      <c r="AE566" s="35">
        <f t="shared" si="843"/>
        <v>-93879</v>
      </c>
      <c r="AF566" s="35">
        <f t="shared" si="843"/>
        <v>0</v>
      </c>
      <c r="AG566" s="35">
        <f t="shared" si="843"/>
        <v>0</v>
      </c>
      <c r="AH566" s="35">
        <f>SUM(AH567,AH572)</f>
        <v>0</v>
      </c>
      <c r="AI566" s="35">
        <f>SUM(AI567,AI572)</f>
        <v>0</v>
      </c>
      <c r="AJ566" s="35">
        <f>SUM(AJ567,AJ572)</f>
        <v>4999</v>
      </c>
      <c r="AK566" s="35">
        <f>SUM(AK567,AK572)</f>
        <v>0</v>
      </c>
      <c r="AL566" s="35">
        <f t="shared" si="843"/>
        <v>285400</v>
      </c>
    </row>
    <row r="567" spans="1:38" ht="25.5">
      <c r="A567" s="18" t="s">
        <v>47</v>
      </c>
      <c r="B567" s="19" t="s">
        <v>48</v>
      </c>
      <c r="C567" s="10" t="s">
        <v>36</v>
      </c>
      <c r="D567" s="85" t="s">
        <v>10</v>
      </c>
      <c r="E567" s="11">
        <f aca="true" t="shared" si="844" ref="E567:AL567">SUM(E568)</f>
        <v>0</v>
      </c>
      <c r="F567" s="11">
        <f t="shared" si="844"/>
        <v>0</v>
      </c>
      <c r="G567" s="11">
        <f t="shared" si="844"/>
        <v>399512</v>
      </c>
      <c r="H567" s="11">
        <f t="shared" si="844"/>
        <v>0</v>
      </c>
      <c r="I567" s="11">
        <f t="shared" si="844"/>
        <v>0</v>
      </c>
      <c r="J567" s="11">
        <f t="shared" si="844"/>
        <v>0</v>
      </c>
      <c r="K567" s="11">
        <f t="shared" si="844"/>
        <v>0</v>
      </c>
      <c r="L567" s="11">
        <f t="shared" si="844"/>
        <v>0</v>
      </c>
      <c r="M567" s="11">
        <f t="shared" si="844"/>
        <v>0</v>
      </c>
      <c r="N567" s="11">
        <f t="shared" si="844"/>
        <v>0</v>
      </c>
      <c r="O567" s="11">
        <f t="shared" si="844"/>
        <v>0</v>
      </c>
      <c r="P567" s="11">
        <f t="shared" si="844"/>
        <v>0</v>
      </c>
      <c r="Q567" s="11">
        <f t="shared" si="844"/>
        <v>0</v>
      </c>
      <c r="R567" s="11">
        <f t="shared" si="844"/>
        <v>0</v>
      </c>
      <c r="S567" s="11">
        <f t="shared" si="844"/>
        <v>0</v>
      </c>
      <c r="T567" s="11">
        <f t="shared" si="844"/>
        <v>0</v>
      </c>
      <c r="U567" s="11">
        <f t="shared" si="844"/>
        <v>0</v>
      </c>
      <c r="V567" s="11">
        <f t="shared" si="844"/>
        <v>0</v>
      </c>
      <c r="W567" s="11">
        <f t="shared" si="844"/>
        <v>0</v>
      </c>
      <c r="X567" s="11">
        <f t="shared" si="844"/>
        <v>0</v>
      </c>
      <c r="Y567" s="11">
        <f t="shared" si="844"/>
        <v>0</v>
      </c>
      <c r="Z567" s="11">
        <f t="shared" si="844"/>
        <v>0</v>
      </c>
      <c r="AA567" s="11">
        <f t="shared" si="844"/>
        <v>0</v>
      </c>
      <c r="AB567" s="11">
        <f t="shared" si="844"/>
        <v>0</v>
      </c>
      <c r="AC567" s="11">
        <f t="shared" si="844"/>
        <v>-35232</v>
      </c>
      <c r="AD567" s="11">
        <f t="shared" si="844"/>
        <v>0</v>
      </c>
      <c r="AE567" s="11">
        <f t="shared" si="844"/>
        <v>-93879</v>
      </c>
      <c r="AF567" s="11">
        <f t="shared" si="844"/>
        <v>0</v>
      </c>
      <c r="AG567" s="11">
        <f t="shared" si="844"/>
        <v>0</v>
      </c>
      <c r="AH567" s="11">
        <f t="shared" si="844"/>
        <v>0</v>
      </c>
      <c r="AI567" s="11">
        <f t="shared" si="844"/>
        <v>0</v>
      </c>
      <c r="AJ567" s="11">
        <f t="shared" si="844"/>
        <v>4999</v>
      </c>
      <c r="AK567" s="11">
        <f t="shared" si="844"/>
        <v>0</v>
      </c>
      <c r="AL567" s="11">
        <f t="shared" si="844"/>
        <v>275400</v>
      </c>
    </row>
    <row r="568" spans="1:38" ht="12.75">
      <c r="A568" s="18" t="s">
        <v>49</v>
      </c>
      <c r="B568" s="19" t="s">
        <v>50</v>
      </c>
      <c r="C568" s="10" t="s">
        <v>11</v>
      </c>
      <c r="D568" s="85" t="s">
        <v>12</v>
      </c>
      <c r="E568" s="11">
        <f>SUM(E569,E571)</f>
        <v>0</v>
      </c>
      <c r="F568" s="11">
        <f>SUM(F569,F571)</f>
        <v>0</v>
      </c>
      <c r="G568" s="11">
        <f>SUM(G569,G571)</f>
        <v>399512</v>
      </c>
      <c r="H568" s="11">
        <f>SUM(H569,H571)</f>
        <v>0</v>
      </c>
      <c r="I568" s="11">
        <f>SUM(I569,I571)</f>
        <v>0</v>
      </c>
      <c r="J568" s="11">
        <f aca="true" t="shared" si="845" ref="J568:Q568">SUM(J569,J571)</f>
        <v>0</v>
      </c>
      <c r="K568" s="11">
        <f t="shared" si="845"/>
        <v>0</v>
      </c>
      <c r="L568" s="11">
        <f t="shared" si="845"/>
        <v>0</v>
      </c>
      <c r="M568" s="11">
        <f t="shared" si="845"/>
        <v>0</v>
      </c>
      <c r="N568" s="11">
        <f t="shared" si="845"/>
        <v>0</v>
      </c>
      <c r="O568" s="11">
        <f t="shared" si="845"/>
        <v>0</v>
      </c>
      <c r="P568" s="11">
        <f t="shared" si="845"/>
        <v>0</v>
      </c>
      <c r="Q568" s="11">
        <f t="shared" si="845"/>
        <v>0</v>
      </c>
      <c r="R568" s="11">
        <f>SUM(R569,R571)</f>
        <v>0</v>
      </c>
      <c r="S568" s="11">
        <f>SUM(S569,S571)</f>
        <v>0</v>
      </c>
      <c r="T568" s="11">
        <f>SUM(T569,T571)</f>
        <v>0</v>
      </c>
      <c r="U568" s="11">
        <f>SUM(U569,U571)</f>
        <v>0</v>
      </c>
      <c r="V568" s="11">
        <f>SUM(V569,V571)</f>
        <v>0</v>
      </c>
      <c r="W568" s="11">
        <f aca="true" t="shared" si="846" ref="W568:AC568">SUM(W569,W571)</f>
        <v>0</v>
      </c>
      <c r="X568" s="11">
        <f t="shared" si="846"/>
        <v>0</v>
      </c>
      <c r="Y568" s="11">
        <f t="shared" si="846"/>
        <v>0</v>
      </c>
      <c r="Z568" s="11">
        <f t="shared" si="846"/>
        <v>0</v>
      </c>
      <c r="AA568" s="11">
        <f t="shared" si="846"/>
        <v>0</v>
      </c>
      <c r="AB568" s="11">
        <f t="shared" si="846"/>
        <v>0</v>
      </c>
      <c r="AC568" s="11">
        <f t="shared" si="846"/>
        <v>-35232</v>
      </c>
      <c r="AD568" s="11">
        <f aca="true" t="shared" si="847" ref="AD568:AL568">SUM(AD569,AD571)</f>
        <v>0</v>
      </c>
      <c r="AE568" s="11">
        <f t="shared" si="847"/>
        <v>-93879</v>
      </c>
      <c r="AF568" s="11">
        <f t="shared" si="847"/>
        <v>0</v>
      </c>
      <c r="AG568" s="11">
        <f t="shared" si="847"/>
        <v>0</v>
      </c>
      <c r="AH568" s="11">
        <f>SUM(AH569,AH571)</f>
        <v>0</v>
      </c>
      <c r="AI568" s="11">
        <f>SUM(AI569,AI571)</f>
        <v>0</v>
      </c>
      <c r="AJ568" s="11">
        <f>SUM(AJ569,AJ571)</f>
        <v>4999</v>
      </c>
      <c r="AK568" s="11">
        <f>SUM(AK569,AK571)</f>
        <v>0</v>
      </c>
      <c r="AL568" s="11">
        <f t="shared" si="847"/>
        <v>275400</v>
      </c>
    </row>
    <row r="569" spans="1:38" ht="12.75">
      <c r="A569" s="38">
        <v>1000</v>
      </c>
      <c r="B569" s="21" t="s">
        <v>50</v>
      </c>
      <c r="C569" s="15">
        <v>1000</v>
      </c>
      <c r="D569" s="84" t="s">
        <v>13</v>
      </c>
      <c r="E569" s="13"/>
      <c r="F569" s="13"/>
      <c r="G569" s="13">
        <v>328029</v>
      </c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>
        <v>-75000</v>
      </c>
      <c r="AF569" s="13"/>
      <c r="AG569" s="13"/>
      <c r="AH569" s="13"/>
      <c r="AI569" s="13"/>
      <c r="AJ569" s="13">
        <v>5000</v>
      </c>
      <c r="AK569" s="13"/>
      <c r="AL569" s="13">
        <f>SUM(E569:AK569)</f>
        <v>258029</v>
      </c>
    </row>
    <row r="570" spans="1:38" s="9" customFormat="1" ht="12.75">
      <c r="A570" s="21">
        <v>1100</v>
      </c>
      <c r="B570" s="21" t="s">
        <v>50</v>
      </c>
      <c r="C570" s="27">
        <v>1100</v>
      </c>
      <c r="D570" s="84" t="s">
        <v>14</v>
      </c>
      <c r="E570" s="13"/>
      <c r="F570" s="13"/>
      <c r="G570" s="13">
        <v>265417</v>
      </c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>
        <v>-60685</v>
      </c>
      <c r="AF570" s="13"/>
      <c r="AG570" s="13"/>
      <c r="AH570" s="13"/>
      <c r="AI570" s="13"/>
      <c r="AJ570" s="13">
        <v>-5000</v>
      </c>
      <c r="AK570" s="13"/>
      <c r="AL570" s="13">
        <f>SUM(E570:AK570)</f>
        <v>199732</v>
      </c>
    </row>
    <row r="571" spans="1:38" ht="12.75">
      <c r="A571" s="38">
        <v>2000</v>
      </c>
      <c r="B571" s="21" t="s">
        <v>50</v>
      </c>
      <c r="C571" s="15">
        <v>2000</v>
      </c>
      <c r="D571" s="84" t="s">
        <v>15</v>
      </c>
      <c r="E571" s="13"/>
      <c r="F571" s="13"/>
      <c r="G571" s="13">
        <v>71483</v>
      </c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>
        <v>-35232</v>
      </c>
      <c r="AD571" s="13"/>
      <c r="AE571" s="13">
        <v>-18879</v>
      </c>
      <c r="AF571" s="13"/>
      <c r="AG571" s="13"/>
      <c r="AH571" s="13"/>
      <c r="AI571" s="13"/>
      <c r="AJ571" s="13">
        <v>-1</v>
      </c>
      <c r="AK571" s="13"/>
      <c r="AL571" s="13">
        <f>SUM(E571:AK571)</f>
        <v>17371</v>
      </c>
    </row>
    <row r="572" spans="1:38" s="9" customFormat="1" ht="12.75">
      <c r="A572" s="28" t="s">
        <v>61</v>
      </c>
      <c r="B572" s="19" t="s">
        <v>62</v>
      </c>
      <c r="C572" s="14" t="s">
        <v>24</v>
      </c>
      <c r="D572" s="85" t="s">
        <v>25</v>
      </c>
      <c r="E572" s="11">
        <f aca="true" t="shared" si="848" ref="E572:AL572">SUM(E573:E573)</f>
        <v>0</v>
      </c>
      <c r="F572" s="11">
        <f t="shared" si="848"/>
        <v>0</v>
      </c>
      <c r="G572" s="11">
        <f t="shared" si="848"/>
        <v>10000</v>
      </c>
      <c r="H572" s="11">
        <f t="shared" si="848"/>
        <v>0</v>
      </c>
      <c r="I572" s="11">
        <f t="shared" si="848"/>
        <v>0</v>
      </c>
      <c r="J572" s="11">
        <f t="shared" si="848"/>
        <v>0</v>
      </c>
      <c r="K572" s="11">
        <f t="shared" si="848"/>
        <v>0</v>
      </c>
      <c r="L572" s="11">
        <f t="shared" si="848"/>
        <v>0</v>
      </c>
      <c r="M572" s="11">
        <f t="shared" si="848"/>
        <v>0</v>
      </c>
      <c r="N572" s="11">
        <f t="shared" si="848"/>
        <v>0</v>
      </c>
      <c r="O572" s="11">
        <f t="shared" si="848"/>
        <v>0</v>
      </c>
      <c r="P572" s="11">
        <f t="shared" si="848"/>
        <v>0</v>
      </c>
      <c r="Q572" s="11">
        <f t="shared" si="848"/>
        <v>0</v>
      </c>
      <c r="R572" s="11">
        <f t="shared" si="848"/>
        <v>0</v>
      </c>
      <c r="S572" s="11">
        <f t="shared" si="848"/>
        <v>0</v>
      </c>
      <c r="T572" s="11">
        <f t="shared" si="848"/>
        <v>0</v>
      </c>
      <c r="U572" s="11">
        <f t="shared" si="848"/>
        <v>0</v>
      </c>
      <c r="V572" s="11">
        <f t="shared" si="848"/>
        <v>0</v>
      </c>
      <c r="W572" s="11">
        <f t="shared" si="848"/>
        <v>0</v>
      </c>
      <c r="X572" s="11">
        <f t="shared" si="848"/>
        <v>0</v>
      </c>
      <c r="Y572" s="11">
        <f t="shared" si="848"/>
        <v>0</v>
      </c>
      <c r="Z572" s="11">
        <f t="shared" si="848"/>
        <v>0</v>
      </c>
      <c r="AA572" s="11">
        <f t="shared" si="848"/>
        <v>0</v>
      </c>
      <c r="AB572" s="11">
        <f t="shared" si="848"/>
        <v>0</v>
      </c>
      <c r="AC572" s="11">
        <f t="shared" si="848"/>
        <v>0</v>
      </c>
      <c r="AD572" s="11">
        <f t="shared" si="848"/>
        <v>0</v>
      </c>
      <c r="AE572" s="11">
        <f t="shared" si="848"/>
        <v>0</v>
      </c>
      <c r="AF572" s="11">
        <f t="shared" si="848"/>
        <v>0</v>
      </c>
      <c r="AG572" s="11">
        <f t="shared" si="848"/>
        <v>0</v>
      </c>
      <c r="AH572" s="11">
        <f t="shared" si="848"/>
        <v>0</v>
      </c>
      <c r="AI572" s="11">
        <f t="shared" si="848"/>
        <v>0</v>
      </c>
      <c r="AJ572" s="11">
        <f t="shared" si="848"/>
        <v>0</v>
      </c>
      <c r="AK572" s="11">
        <f t="shared" si="848"/>
        <v>0</v>
      </c>
      <c r="AL572" s="11">
        <f t="shared" si="848"/>
        <v>10000</v>
      </c>
    </row>
    <row r="573" spans="1:38" s="9" customFormat="1" ht="12.75">
      <c r="A573" s="28" t="s">
        <v>63</v>
      </c>
      <c r="B573" s="19" t="s">
        <v>64</v>
      </c>
      <c r="C573" s="14">
        <v>5000</v>
      </c>
      <c r="D573" s="85" t="s">
        <v>26</v>
      </c>
      <c r="E573" s="11"/>
      <c r="F573" s="11"/>
      <c r="G573" s="11">
        <v>10000</v>
      </c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>
        <f>SUM(E573:AK573)</f>
        <v>10000</v>
      </c>
    </row>
    <row r="574" spans="1:38" s="9" customFormat="1" ht="25.5">
      <c r="A574" s="41" t="s">
        <v>68</v>
      </c>
      <c r="B574" s="42"/>
      <c r="C574" s="10" t="s">
        <v>128</v>
      </c>
      <c r="D574" s="94" t="s">
        <v>29</v>
      </c>
      <c r="E574" s="43">
        <f>SUM(E563-E566)</f>
        <v>0</v>
      </c>
      <c r="F574" s="43">
        <f>SUM(F563-F566)</f>
        <v>0</v>
      </c>
      <c r="G574" s="43">
        <f>SUM(G563-G566)</f>
        <v>0</v>
      </c>
      <c r="H574" s="43">
        <f>SUM(H563-H566)</f>
        <v>0</v>
      </c>
      <c r="I574" s="43">
        <f aca="true" t="shared" si="849" ref="I574:N574">SUM(I563-I566)</f>
        <v>0</v>
      </c>
      <c r="J574" s="43">
        <f t="shared" si="849"/>
        <v>0</v>
      </c>
      <c r="K574" s="43">
        <f t="shared" si="849"/>
        <v>0</v>
      </c>
      <c r="L574" s="43">
        <f t="shared" si="849"/>
        <v>0</v>
      </c>
      <c r="M574" s="43">
        <f t="shared" si="849"/>
        <v>0</v>
      </c>
      <c r="N574" s="43">
        <f t="shared" si="849"/>
        <v>0</v>
      </c>
      <c r="O574" s="43">
        <f>SUM(O563-O566)</f>
        <v>0</v>
      </c>
      <c r="P574" s="43">
        <f>SUM(P563-P566)</f>
        <v>0</v>
      </c>
      <c r="Q574" s="43">
        <f>SUM(Q563-Q566)</f>
        <v>0</v>
      </c>
      <c r="R574" s="43">
        <f>SUM(R563-R566)</f>
        <v>0</v>
      </c>
      <c r="S574" s="43">
        <f>SUM(S563-S566)</f>
        <v>0</v>
      </c>
      <c r="T574" s="43">
        <f aca="true" t="shared" si="850" ref="T574:Y574">SUM(T563-T566)</f>
        <v>0</v>
      </c>
      <c r="U574" s="43">
        <f t="shared" si="850"/>
        <v>0</v>
      </c>
      <c r="V574" s="43">
        <f t="shared" si="850"/>
        <v>0</v>
      </c>
      <c r="W574" s="43">
        <f t="shared" si="850"/>
        <v>0</v>
      </c>
      <c r="X574" s="43">
        <f t="shared" si="850"/>
        <v>0</v>
      </c>
      <c r="Y574" s="43">
        <f t="shared" si="850"/>
        <v>0</v>
      </c>
      <c r="Z574" s="43">
        <f>SUM(Z563-Z566)</f>
        <v>0</v>
      </c>
      <c r="AA574" s="43">
        <f>SUM(AA563-AA566)</f>
        <v>0</v>
      </c>
      <c r="AB574" s="43">
        <f>SUM(AB563-AB566)</f>
        <v>0</v>
      </c>
      <c r="AC574" s="43">
        <f>SUM(AC563-AC566)</f>
        <v>0</v>
      </c>
      <c r="AD574" s="43">
        <f aca="true" t="shared" si="851" ref="AD574:AK574">SUM(AD563-AD566)</f>
        <v>0</v>
      </c>
      <c r="AE574" s="43">
        <f t="shared" si="851"/>
        <v>0</v>
      </c>
      <c r="AF574" s="43">
        <f t="shared" si="851"/>
        <v>0</v>
      </c>
      <c r="AG574" s="43">
        <f t="shared" si="851"/>
        <v>0</v>
      </c>
      <c r="AH574" s="43">
        <f t="shared" si="851"/>
        <v>0</v>
      </c>
      <c r="AI574" s="43">
        <f t="shared" si="851"/>
        <v>0</v>
      </c>
      <c r="AJ574" s="43">
        <f>SUM(AJ563-AJ566)</f>
        <v>0</v>
      </c>
      <c r="AK574" s="43">
        <f t="shared" si="851"/>
        <v>0</v>
      </c>
      <c r="AL574" s="43">
        <f>SUM(AL563-AL566)</f>
        <v>0</v>
      </c>
    </row>
    <row r="575" spans="1:38" s="9" customFormat="1" ht="12.75">
      <c r="A575" s="50"/>
      <c r="B575" s="50"/>
      <c r="C575" s="51"/>
      <c r="D575" s="52" t="s">
        <v>140</v>
      </c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</row>
    <row r="576" spans="1:38" ht="12.75">
      <c r="A576" s="33" t="s">
        <v>38</v>
      </c>
      <c r="B576" s="34"/>
      <c r="C576" s="8" t="s">
        <v>1</v>
      </c>
      <c r="D576" s="82" t="s">
        <v>2</v>
      </c>
      <c r="E576" s="35">
        <f>SUM(E577)</f>
        <v>0</v>
      </c>
      <c r="F576" s="35">
        <f aca="true" t="shared" si="852" ref="F576:AL577">SUM(F577)</f>
        <v>0</v>
      </c>
      <c r="G576" s="35">
        <f t="shared" si="852"/>
        <v>30946</v>
      </c>
      <c r="H576" s="35">
        <f t="shared" si="852"/>
        <v>0</v>
      </c>
      <c r="I576" s="35">
        <f t="shared" si="852"/>
        <v>0</v>
      </c>
      <c r="J576" s="35">
        <f t="shared" si="852"/>
        <v>0</v>
      </c>
      <c r="K576" s="35">
        <f t="shared" si="852"/>
        <v>0</v>
      </c>
      <c r="L576" s="35">
        <f t="shared" si="852"/>
        <v>0</v>
      </c>
      <c r="M576" s="35">
        <f t="shared" si="852"/>
        <v>0</v>
      </c>
      <c r="N576" s="35">
        <f t="shared" si="852"/>
        <v>0</v>
      </c>
      <c r="O576" s="35">
        <f t="shared" si="852"/>
        <v>0</v>
      </c>
      <c r="P576" s="35">
        <f t="shared" si="852"/>
        <v>0</v>
      </c>
      <c r="Q576" s="35">
        <f t="shared" si="852"/>
        <v>0</v>
      </c>
      <c r="R576" s="35">
        <f t="shared" si="852"/>
        <v>0</v>
      </c>
      <c r="S576" s="35">
        <f t="shared" si="852"/>
        <v>0</v>
      </c>
      <c r="T576" s="35">
        <f t="shared" si="852"/>
        <v>0</v>
      </c>
      <c r="U576" s="35">
        <f t="shared" si="852"/>
        <v>0</v>
      </c>
      <c r="V576" s="35">
        <f t="shared" si="852"/>
        <v>0</v>
      </c>
      <c r="W576" s="35">
        <f t="shared" si="852"/>
        <v>0</v>
      </c>
      <c r="X576" s="35">
        <f t="shared" si="852"/>
        <v>0</v>
      </c>
      <c r="Y576" s="35">
        <f t="shared" si="852"/>
        <v>0</v>
      </c>
      <c r="Z576" s="35">
        <f t="shared" si="852"/>
        <v>0</v>
      </c>
      <c r="AA576" s="35">
        <f t="shared" si="852"/>
        <v>0</v>
      </c>
      <c r="AB576" s="35">
        <f t="shared" si="852"/>
        <v>0</v>
      </c>
      <c r="AC576" s="35">
        <f t="shared" si="852"/>
        <v>0</v>
      </c>
      <c r="AD576" s="35">
        <f t="shared" si="852"/>
        <v>0</v>
      </c>
      <c r="AE576" s="35">
        <f t="shared" si="852"/>
        <v>0</v>
      </c>
      <c r="AF576" s="35">
        <f t="shared" si="852"/>
        <v>0</v>
      </c>
      <c r="AG576" s="35">
        <f t="shared" si="852"/>
        <v>0</v>
      </c>
      <c r="AH576" s="35">
        <f t="shared" si="852"/>
        <v>0</v>
      </c>
      <c r="AI576" s="35">
        <f t="shared" si="852"/>
        <v>0</v>
      </c>
      <c r="AJ576" s="35">
        <f t="shared" si="852"/>
        <v>0</v>
      </c>
      <c r="AK576" s="35">
        <f t="shared" si="852"/>
        <v>0</v>
      </c>
      <c r="AL576" s="35">
        <f t="shared" si="852"/>
        <v>30946</v>
      </c>
    </row>
    <row r="577" spans="1:38" s="9" customFormat="1" ht="12.75">
      <c r="A577" s="18" t="s">
        <v>44</v>
      </c>
      <c r="B577" s="19" t="s">
        <v>45</v>
      </c>
      <c r="C577" s="36">
        <v>21700</v>
      </c>
      <c r="D577" s="83" t="s">
        <v>0</v>
      </c>
      <c r="E577" s="11">
        <f>SUM(E578)</f>
        <v>0</v>
      </c>
      <c r="F577" s="11">
        <f t="shared" si="852"/>
        <v>0</v>
      </c>
      <c r="G577" s="11">
        <f t="shared" si="852"/>
        <v>30946</v>
      </c>
      <c r="H577" s="11">
        <f t="shared" si="852"/>
        <v>0</v>
      </c>
      <c r="I577" s="11">
        <f t="shared" si="852"/>
        <v>0</v>
      </c>
      <c r="J577" s="11">
        <f t="shared" si="852"/>
        <v>0</v>
      </c>
      <c r="K577" s="11">
        <f t="shared" si="852"/>
        <v>0</v>
      </c>
      <c r="L577" s="11">
        <f t="shared" si="852"/>
        <v>0</v>
      </c>
      <c r="M577" s="11">
        <f t="shared" si="852"/>
        <v>0</v>
      </c>
      <c r="N577" s="11">
        <f t="shared" si="852"/>
        <v>0</v>
      </c>
      <c r="O577" s="11">
        <f t="shared" si="852"/>
        <v>0</v>
      </c>
      <c r="P577" s="11">
        <f t="shared" si="852"/>
        <v>0</v>
      </c>
      <c r="Q577" s="11">
        <f t="shared" si="852"/>
        <v>0</v>
      </c>
      <c r="R577" s="11">
        <f t="shared" si="852"/>
        <v>0</v>
      </c>
      <c r="S577" s="11">
        <f t="shared" si="852"/>
        <v>0</v>
      </c>
      <c r="T577" s="11">
        <f t="shared" si="852"/>
        <v>0</v>
      </c>
      <c r="U577" s="11">
        <f t="shared" si="852"/>
        <v>0</v>
      </c>
      <c r="V577" s="11">
        <f t="shared" si="852"/>
        <v>0</v>
      </c>
      <c r="W577" s="11">
        <f t="shared" si="852"/>
        <v>0</v>
      </c>
      <c r="X577" s="11">
        <f t="shared" si="852"/>
        <v>0</v>
      </c>
      <c r="Y577" s="11">
        <f t="shared" si="852"/>
        <v>0</v>
      </c>
      <c r="Z577" s="11">
        <f t="shared" si="852"/>
        <v>0</v>
      </c>
      <c r="AA577" s="11">
        <f t="shared" si="852"/>
        <v>0</v>
      </c>
      <c r="AB577" s="11">
        <f t="shared" si="852"/>
        <v>0</v>
      </c>
      <c r="AC577" s="11">
        <f t="shared" si="852"/>
        <v>0</v>
      </c>
      <c r="AD577" s="11">
        <f t="shared" si="852"/>
        <v>0</v>
      </c>
      <c r="AE577" s="11">
        <f t="shared" si="852"/>
        <v>0</v>
      </c>
      <c r="AF577" s="11">
        <f t="shared" si="852"/>
        <v>0</v>
      </c>
      <c r="AG577" s="11">
        <f t="shared" si="852"/>
        <v>0</v>
      </c>
      <c r="AH577" s="11">
        <f t="shared" si="852"/>
        <v>0</v>
      </c>
      <c r="AI577" s="11">
        <f t="shared" si="852"/>
        <v>0</v>
      </c>
      <c r="AJ577" s="11">
        <f t="shared" si="852"/>
        <v>0</v>
      </c>
      <c r="AK577" s="11">
        <f t="shared" si="852"/>
        <v>0</v>
      </c>
      <c r="AL577" s="11">
        <f t="shared" si="852"/>
        <v>30946</v>
      </c>
    </row>
    <row r="578" spans="1:38" s="9" customFormat="1" ht="12.75">
      <c r="A578" s="20">
        <v>21710</v>
      </c>
      <c r="B578" s="21" t="s">
        <v>45</v>
      </c>
      <c r="C578" s="37">
        <v>21710</v>
      </c>
      <c r="D578" s="87" t="s">
        <v>6</v>
      </c>
      <c r="E578" s="13">
        <f>SUM(E591)</f>
        <v>0</v>
      </c>
      <c r="F578" s="13">
        <f>SUM(F591)</f>
        <v>0</v>
      </c>
      <c r="G578" s="13">
        <f>SUM(G591)</f>
        <v>30946</v>
      </c>
      <c r="H578" s="13">
        <f>SUM(H591)</f>
        <v>0</v>
      </c>
      <c r="I578" s="13">
        <f aca="true" t="shared" si="853" ref="I578:N578">SUM(I591)</f>
        <v>0</v>
      </c>
      <c r="J578" s="13">
        <f t="shared" si="853"/>
        <v>0</v>
      </c>
      <c r="K578" s="13">
        <f t="shared" si="853"/>
        <v>0</v>
      </c>
      <c r="L578" s="13">
        <f t="shared" si="853"/>
        <v>0</v>
      </c>
      <c r="M578" s="13">
        <f t="shared" si="853"/>
        <v>0</v>
      </c>
      <c r="N578" s="13">
        <f t="shared" si="853"/>
        <v>0</v>
      </c>
      <c r="O578" s="13">
        <f>SUM(O591)</f>
        <v>0</v>
      </c>
      <c r="P578" s="13">
        <f>SUM(P591)</f>
        <v>0</v>
      </c>
      <c r="Q578" s="13">
        <f>SUM(Q591)</f>
        <v>0</v>
      </c>
      <c r="R578" s="13">
        <f>SUM(R591)</f>
        <v>0</v>
      </c>
      <c r="S578" s="13">
        <f>SUM(S591)</f>
        <v>0</v>
      </c>
      <c r="T578" s="13">
        <f aca="true" t="shared" si="854" ref="T578:Y578">SUM(T591)</f>
        <v>0</v>
      </c>
      <c r="U578" s="13">
        <f t="shared" si="854"/>
        <v>0</v>
      </c>
      <c r="V578" s="13">
        <f t="shared" si="854"/>
        <v>0</v>
      </c>
      <c r="W578" s="13">
        <f t="shared" si="854"/>
        <v>0</v>
      </c>
      <c r="X578" s="13">
        <f t="shared" si="854"/>
        <v>0</v>
      </c>
      <c r="Y578" s="13">
        <f t="shared" si="854"/>
        <v>0</v>
      </c>
      <c r="Z578" s="13">
        <f>SUM(Z591)</f>
        <v>0</v>
      </c>
      <c r="AA578" s="13">
        <f>SUM(AA591)</f>
        <v>0</v>
      </c>
      <c r="AB578" s="13">
        <f>SUM(AB591)</f>
        <v>0</v>
      </c>
      <c r="AC578" s="13">
        <f>SUM(AC591)</f>
        <v>0</v>
      </c>
      <c r="AD578" s="13">
        <f aca="true" t="shared" si="855" ref="AD578:AK578">SUM(AD591)</f>
        <v>0</v>
      </c>
      <c r="AE578" s="13">
        <f t="shared" si="855"/>
        <v>0</v>
      </c>
      <c r="AF578" s="13">
        <f t="shared" si="855"/>
        <v>0</v>
      </c>
      <c r="AG578" s="13">
        <f t="shared" si="855"/>
        <v>0</v>
      </c>
      <c r="AH578" s="13">
        <f t="shared" si="855"/>
        <v>0</v>
      </c>
      <c r="AI578" s="13">
        <f t="shared" si="855"/>
        <v>0</v>
      </c>
      <c r="AJ578" s="13">
        <f>SUM(AJ591)</f>
        <v>0</v>
      </c>
      <c r="AK578" s="13">
        <f t="shared" si="855"/>
        <v>0</v>
      </c>
      <c r="AL578" s="13">
        <f>SUM(AL591)</f>
        <v>30946</v>
      </c>
    </row>
    <row r="579" spans="1:38" ht="12.75">
      <c r="A579" s="33" t="s">
        <v>46</v>
      </c>
      <c r="B579" s="34"/>
      <c r="C579" s="8" t="s">
        <v>8</v>
      </c>
      <c r="D579" s="82" t="s">
        <v>9</v>
      </c>
      <c r="E579" s="35">
        <f>SUM(E580,E585)</f>
        <v>0</v>
      </c>
      <c r="F579" s="35">
        <f>SUM(F580,F585)</f>
        <v>0</v>
      </c>
      <c r="G579" s="35">
        <f>SUM(G580,G585)</f>
        <v>30946</v>
      </c>
      <c r="H579" s="35">
        <f>SUM(H580,H585)</f>
        <v>0</v>
      </c>
      <c r="I579" s="35">
        <f>SUM(I580,I585)</f>
        <v>0</v>
      </c>
      <c r="J579" s="35">
        <f aca="true" t="shared" si="856" ref="J579:Q579">SUM(J580,J585)</f>
        <v>0</v>
      </c>
      <c r="K579" s="35">
        <f t="shared" si="856"/>
        <v>0</v>
      </c>
      <c r="L579" s="35">
        <f t="shared" si="856"/>
        <v>0</v>
      </c>
      <c r="M579" s="35">
        <f t="shared" si="856"/>
        <v>0</v>
      </c>
      <c r="N579" s="35">
        <f t="shared" si="856"/>
        <v>0</v>
      </c>
      <c r="O579" s="35">
        <f t="shared" si="856"/>
        <v>0</v>
      </c>
      <c r="P579" s="35">
        <f t="shared" si="856"/>
        <v>0</v>
      </c>
      <c r="Q579" s="35">
        <f t="shared" si="856"/>
        <v>0</v>
      </c>
      <c r="R579" s="35">
        <f>SUM(R580,R585)</f>
        <v>0</v>
      </c>
      <c r="S579" s="35">
        <f>SUM(S580,S585)</f>
        <v>0</v>
      </c>
      <c r="T579" s="35">
        <f>SUM(T580,T585)</f>
        <v>0</v>
      </c>
      <c r="U579" s="35">
        <f>SUM(U580,U585)</f>
        <v>0</v>
      </c>
      <c r="V579" s="35">
        <f>SUM(V580,V585)</f>
        <v>0</v>
      </c>
      <c r="W579" s="35">
        <f aca="true" t="shared" si="857" ref="W579:AC579">SUM(W580,W585)</f>
        <v>0</v>
      </c>
      <c r="X579" s="35">
        <f t="shared" si="857"/>
        <v>0</v>
      </c>
      <c r="Y579" s="35">
        <f t="shared" si="857"/>
        <v>0</v>
      </c>
      <c r="Z579" s="35">
        <f t="shared" si="857"/>
        <v>0</v>
      </c>
      <c r="AA579" s="35">
        <f t="shared" si="857"/>
        <v>0</v>
      </c>
      <c r="AB579" s="35">
        <f t="shared" si="857"/>
        <v>0</v>
      </c>
      <c r="AC579" s="35">
        <f t="shared" si="857"/>
        <v>0</v>
      </c>
      <c r="AD579" s="35">
        <f aca="true" t="shared" si="858" ref="AD579:AL579">SUM(AD580,AD585)</f>
        <v>0</v>
      </c>
      <c r="AE579" s="35">
        <f t="shared" si="858"/>
        <v>0</v>
      </c>
      <c r="AF579" s="35">
        <f t="shared" si="858"/>
        <v>0</v>
      </c>
      <c r="AG579" s="35">
        <f t="shared" si="858"/>
        <v>0</v>
      </c>
      <c r="AH579" s="35">
        <f>SUM(AH580,AH585)</f>
        <v>0</v>
      </c>
      <c r="AI579" s="35">
        <f>SUM(AI580,AI585)</f>
        <v>0</v>
      </c>
      <c r="AJ579" s="35">
        <f>SUM(AJ580,AJ585)</f>
        <v>0</v>
      </c>
      <c r="AK579" s="35">
        <f>SUM(AK580,AK585)</f>
        <v>0</v>
      </c>
      <c r="AL579" s="35">
        <f t="shared" si="858"/>
        <v>30946</v>
      </c>
    </row>
    <row r="580" spans="1:38" s="9" customFormat="1" ht="25.5">
      <c r="A580" s="18" t="s">
        <v>47</v>
      </c>
      <c r="B580" s="19" t="s">
        <v>48</v>
      </c>
      <c r="C580" s="10" t="s">
        <v>36</v>
      </c>
      <c r="D580" s="83" t="s">
        <v>10</v>
      </c>
      <c r="E580" s="11">
        <f aca="true" t="shared" si="859" ref="E580:AL580">SUM(E581)</f>
        <v>0</v>
      </c>
      <c r="F580" s="11">
        <f t="shared" si="859"/>
        <v>0</v>
      </c>
      <c r="G580" s="11">
        <f t="shared" si="859"/>
        <v>29946</v>
      </c>
      <c r="H580" s="11">
        <f t="shared" si="859"/>
        <v>0</v>
      </c>
      <c r="I580" s="11">
        <f t="shared" si="859"/>
        <v>0</v>
      </c>
      <c r="J580" s="11">
        <f t="shared" si="859"/>
        <v>0</v>
      </c>
      <c r="K580" s="11">
        <f t="shared" si="859"/>
        <v>0</v>
      </c>
      <c r="L580" s="11">
        <f t="shared" si="859"/>
        <v>0</v>
      </c>
      <c r="M580" s="11">
        <f t="shared" si="859"/>
        <v>0</v>
      </c>
      <c r="N580" s="11">
        <f t="shared" si="859"/>
        <v>0</v>
      </c>
      <c r="O580" s="11">
        <f t="shared" si="859"/>
        <v>0</v>
      </c>
      <c r="P580" s="11">
        <f t="shared" si="859"/>
        <v>0</v>
      </c>
      <c r="Q580" s="11">
        <f t="shared" si="859"/>
        <v>0</v>
      </c>
      <c r="R580" s="11">
        <f t="shared" si="859"/>
        <v>0</v>
      </c>
      <c r="S580" s="11">
        <f t="shared" si="859"/>
        <v>0</v>
      </c>
      <c r="T580" s="11">
        <f t="shared" si="859"/>
        <v>0</v>
      </c>
      <c r="U580" s="11">
        <f t="shared" si="859"/>
        <v>0</v>
      </c>
      <c r="V580" s="11">
        <f t="shared" si="859"/>
        <v>0</v>
      </c>
      <c r="W580" s="11">
        <f t="shared" si="859"/>
        <v>0</v>
      </c>
      <c r="X580" s="11">
        <f t="shared" si="859"/>
        <v>0</v>
      </c>
      <c r="Y580" s="11">
        <f t="shared" si="859"/>
        <v>0</v>
      </c>
      <c r="Z580" s="11">
        <f t="shared" si="859"/>
        <v>0</v>
      </c>
      <c r="AA580" s="11">
        <f t="shared" si="859"/>
        <v>0</v>
      </c>
      <c r="AB580" s="11">
        <f t="shared" si="859"/>
        <v>0</v>
      </c>
      <c r="AC580" s="11">
        <f t="shared" si="859"/>
        <v>0</v>
      </c>
      <c r="AD580" s="11">
        <f t="shared" si="859"/>
        <v>0</v>
      </c>
      <c r="AE580" s="11">
        <f t="shared" si="859"/>
        <v>0</v>
      </c>
      <c r="AF580" s="11">
        <f t="shared" si="859"/>
        <v>0</v>
      </c>
      <c r="AG580" s="11">
        <f t="shared" si="859"/>
        <v>0</v>
      </c>
      <c r="AH580" s="11">
        <f t="shared" si="859"/>
        <v>0</v>
      </c>
      <c r="AI580" s="11">
        <f t="shared" si="859"/>
        <v>0</v>
      </c>
      <c r="AJ580" s="11">
        <f t="shared" si="859"/>
        <v>0</v>
      </c>
      <c r="AK580" s="11">
        <f t="shared" si="859"/>
        <v>0</v>
      </c>
      <c r="AL580" s="11">
        <f t="shared" si="859"/>
        <v>29946</v>
      </c>
    </row>
    <row r="581" spans="1:38" s="9" customFormat="1" ht="12.75">
      <c r="A581" s="18" t="s">
        <v>49</v>
      </c>
      <c r="B581" s="19" t="s">
        <v>50</v>
      </c>
      <c r="C581" s="10" t="s">
        <v>11</v>
      </c>
      <c r="D581" s="83" t="s">
        <v>12</v>
      </c>
      <c r="E581" s="11">
        <f>SUM(E582,E584)</f>
        <v>0</v>
      </c>
      <c r="F581" s="11">
        <f>SUM(F582,F584)</f>
        <v>0</v>
      </c>
      <c r="G581" s="11">
        <f>SUM(G582,G584)</f>
        <v>29946</v>
      </c>
      <c r="H581" s="11">
        <f>SUM(H582,H584)</f>
        <v>0</v>
      </c>
      <c r="I581" s="11">
        <f>SUM(I582,I584)</f>
        <v>0</v>
      </c>
      <c r="J581" s="11">
        <f aca="true" t="shared" si="860" ref="J581:Q581">SUM(J582,J584)</f>
        <v>0</v>
      </c>
      <c r="K581" s="11">
        <f t="shared" si="860"/>
        <v>0</v>
      </c>
      <c r="L581" s="11">
        <f t="shared" si="860"/>
        <v>0</v>
      </c>
      <c r="M581" s="11">
        <f t="shared" si="860"/>
        <v>0</v>
      </c>
      <c r="N581" s="11">
        <f t="shared" si="860"/>
        <v>0</v>
      </c>
      <c r="O581" s="11">
        <f t="shared" si="860"/>
        <v>0</v>
      </c>
      <c r="P581" s="11">
        <f t="shared" si="860"/>
        <v>0</v>
      </c>
      <c r="Q581" s="11">
        <f t="shared" si="860"/>
        <v>0</v>
      </c>
      <c r="R581" s="11">
        <f>SUM(R582,R584)</f>
        <v>0</v>
      </c>
      <c r="S581" s="11">
        <f>SUM(S582,S584)</f>
        <v>0</v>
      </c>
      <c r="T581" s="11">
        <f>SUM(T582,T584)</f>
        <v>0</v>
      </c>
      <c r="U581" s="11">
        <f>SUM(U582,U584)</f>
        <v>0</v>
      </c>
      <c r="V581" s="11">
        <f>SUM(V582,V584)</f>
        <v>0</v>
      </c>
      <c r="W581" s="11">
        <f aca="true" t="shared" si="861" ref="W581:AC581">SUM(W582,W584)</f>
        <v>0</v>
      </c>
      <c r="X581" s="11">
        <f t="shared" si="861"/>
        <v>0</v>
      </c>
      <c r="Y581" s="11">
        <f t="shared" si="861"/>
        <v>0</v>
      </c>
      <c r="Z581" s="11">
        <f t="shared" si="861"/>
        <v>0</v>
      </c>
      <c r="AA581" s="11">
        <f t="shared" si="861"/>
        <v>0</v>
      </c>
      <c r="AB581" s="11">
        <f t="shared" si="861"/>
        <v>0</v>
      </c>
      <c r="AC581" s="11">
        <f t="shared" si="861"/>
        <v>0</v>
      </c>
      <c r="AD581" s="11">
        <f aca="true" t="shared" si="862" ref="AD581:AL581">SUM(AD582,AD584)</f>
        <v>0</v>
      </c>
      <c r="AE581" s="11">
        <f t="shared" si="862"/>
        <v>0</v>
      </c>
      <c r="AF581" s="11">
        <f t="shared" si="862"/>
        <v>0</v>
      </c>
      <c r="AG581" s="11">
        <f t="shared" si="862"/>
        <v>0</v>
      </c>
      <c r="AH581" s="11">
        <f>SUM(AH582,AH584)</f>
        <v>0</v>
      </c>
      <c r="AI581" s="11">
        <f>SUM(AI582,AI584)</f>
        <v>0</v>
      </c>
      <c r="AJ581" s="11">
        <f>SUM(AJ582,AJ584)</f>
        <v>0</v>
      </c>
      <c r="AK581" s="11">
        <f>SUM(AK582,AK584)</f>
        <v>0</v>
      </c>
      <c r="AL581" s="11">
        <f t="shared" si="862"/>
        <v>29946</v>
      </c>
    </row>
    <row r="582" spans="1:38" ht="12.75">
      <c r="A582" s="38">
        <v>1000</v>
      </c>
      <c r="B582" s="21" t="s">
        <v>50</v>
      </c>
      <c r="C582" s="15">
        <v>1000</v>
      </c>
      <c r="D582" s="84" t="s">
        <v>13</v>
      </c>
      <c r="E582" s="13">
        <f aca="true" t="shared" si="863" ref="E582:F584">SUM(E595)</f>
        <v>0</v>
      </c>
      <c r="F582" s="13">
        <f t="shared" si="863"/>
        <v>0</v>
      </c>
      <c r="G582" s="13">
        <f aca="true" t="shared" si="864" ref="G582:H584">SUM(G595)</f>
        <v>19785</v>
      </c>
      <c r="H582" s="13">
        <f t="shared" si="864"/>
        <v>0</v>
      </c>
      <c r="I582" s="13">
        <f aca="true" t="shared" si="865" ref="I582:J584">SUM(I595)</f>
        <v>0</v>
      </c>
      <c r="J582" s="13">
        <f t="shared" si="865"/>
        <v>0</v>
      </c>
      <c r="K582" s="13">
        <f>SUM(K595)</f>
        <v>0</v>
      </c>
      <c r="L582" s="13">
        <f aca="true" t="shared" si="866" ref="L582:M584">SUM(L595)</f>
        <v>0</v>
      </c>
      <c r="M582" s="13">
        <f t="shared" si="866"/>
        <v>0</v>
      </c>
      <c r="N582" s="13">
        <f aca="true" t="shared" si="867" ref="N582:P584">SUM(N595)</f>
        <v>0</v>
      </c>
      <c r="O582" s="13">
        <f t="shared" si="867"/>
        <v>0</v>
      </c>
      <c r="P582" s="13">
        <f t="shared" si="867"/>
        <v>0</v>
      </c>
      <c r="Q582" s="13">
        <f aca="true" t="shared" si="868" ref="Q582:S584">SUM(Q595)</f>
        <v>0</v>
      </c>
      <c r="R582" s="13">
        <f t="shared" si="868"/>
        <v>0</v>
      </c>
      <c r="S582" s="13">
        <f t="shared" si="868"/>
        <v>0</v>
      </c>
      <c r="T582" s="13">
        <f aca="true" t="shared" si="869" ref="T582:U584">SUM(T595)</f>
        <v>0</v>
      </c>
      <c r="U582" s="13">
        <f t="shared" si="869"/>
        <v>0</v>
      </c>
      <c r="V582" s="13">
        <f>SUM(V595)</f>
        <v>0</v>
      </c>
      <c r="W582" s="13">
        <f aca="true" t="shared" si="870" ref="W582:Y584">SUM(W595)</f>
        <v>0</v>
      </c>
      <c r="X582" s="13">
        <f t="shared" si="870"/>
        <v>0</v>
      </c>
      <c r="Y582" s="13">
        <f t="shared" si="870"/>
        <v>0</v>
      </c>
      <c r="Z582" s="13">
        <f>SUM(Z595)</f>
        <v>0</v>
      </c>
      <c r="AA582" s="13">
        <f aca="true" t="shared" si="871" ref="AA582:AB584">SUM(AA595)</f>
        <v>0</v>
      </c>
      <c r="AB582" s="13">
        <f t="shared" si="871"/>
        <v>0</v>
      </c>
      <c r="AC582" s="13">
        <f aca="true" t="shared" si="872" ref="AC582:AD584">SUM(AC595)</f>
        <v>0</v>
      </c>
      <c r="AD582" s="13">
        <f t="shared" si="872"/>
        <v>0</v>
      </c>
      <c r="AE582" s="13">
        <f aca="true" t="shared" si="873" ref="AE582:AF584">SUM(AE595)</f>
        <v>0</v>
      </c>
      <c r="AF582" s="13">
        <f t="shared" si="873"/>
        <v>0</v>
      </c>
      <c r="AG582" s="13">
        <f aca="true" t="shared" si="874" ref="AG582:AL584">SUM(AG595)</f>
        <v>0</v>
      </c>
      <c r="AH582" s="13">
        <f t="shared" si="874"/>
        <v>0</v>
      </c>
      <c r="AI582" s="13">
        <f t="shared" si="874"/>
        <v>0</v>
      </c>
      <c r="AJ582" s="13">
        <f>SUM(AJ595)</f>
        <v>0</v>
      </c>
      <c r="AK582" s="13">
        <f t="shared" si="874"/>
        <v>0</v>
      </c>
      <c r="AL582" s="13">
        <f t="shared" si="874"/>
        <v>19785</v>
      </c>
    </row>
    <row r="583" spans="1:38" ht="12.75">
      <c r="A583" s="21">
        <v>1100</v>
      </c>
      <c r="B583" s="21" t="s">
        <v>50</v>
      </c>
      <c r="C583" s="27">
        <v>1100</v>
      </c>
      <c r="D583" s="84" t="s">
        <v>14</v>
      </c>
      <c r="E583" s="13">
        <f t="shared" si="863"/>
        <v>0</v>
      </c>
      <c r="F583" s="13">
        <f t="shared" si="863"/>
        <v>0</v>
      </c>
      <c r="G583" s="13">
        <f t="shared" si="864"/>
        <v>16009</v>
      </c>
      <c r="H583" s="13">
        <f t="shared" si="864"/>
        <v>0</v>
      </c>
      <c r="I583" s="13">
        <f t="shared" si="865"/>
        <v>0</v>
      </c>
      <c r="J583" s="13">
        <f t="shared" si="865"/>
        <v>0</v>
      </c>
      <c r="K583" s="13">
        <f>SUM(K596)</f>
        <v>0</v>
      </c>
      <c r="L583" s="13">
        <f t="shared" si="866"/>
        <v>0</v>
      </c>
      <c r="M583" s="13">
        <f t="shared" si="866"/>
        <v>0</v>
      </c>
      <c r="N583" s="13">
        <f t="shared" si="867"/>
        <v>0</v>
      </c>
      <c r="O583" s="13">
        <f t="shared" si="867"/>
        <v>0</v>
      </c>
      <c r="P583" s="13">
        <f t="shared" si="867"/>
        <v>0</v>
      </c>
      <c r="Q583" s="13">
        <f t="shared" si="868"/>
        <v>0</v>
      </c>
      <c r="R583" s="13">
        <f t="shared" si="868"/>
        <v>0</v>
      </c>
      <c r="S583" s="13">
        <f t="shared" si="868"/>
        <v>0</v>
      </c>
      <c r="T583" s="13">
        <f t="shared" si="869"/>
        <v>0</v>
      </c>
      <c r="U583" s="13">
        <f t="shared" si="869"/>
        <v>0</v>
      </c>
      <c r="V583" s="13">
        <f>SUM(V596)</f>
        <v>0</v>
      </c>
      <c r="W583" s="13">
        <f t="shared" si="870"/>
        <v>0</v>
      </c>
      <c r="X583" s="13">
        <f t="shared" si="870"/>
        <v>0</v>
      </c>
      <c r="Y583" s="13">
        <f t="shared" si="870"/>
        <v>0</v>
      </c>
      <c r="Z583" s="13">
        <f>SUM(Z596)</f>
        <v>0</v>
      </c>
      <c r="AA583" s="13">
        <f t="shared" si="871"/>
        <v>0</v>
      </c>
      <c r="AB583" s="13">
        <f t="shared" si="871"/>
        <v>0</v>
      </c>
      <c r="AC583" s="13">
        <f t="shared" si="872"/>
        <v>0</v>
      </c>
      <c r="AD583" s="13">
        <f t="shared" si="872"/>
        <v>0</v>
      </c>
      <c r="AE583" s="13">
        <f t="shared" si="873"/>
        <v>0</v>
      </c>
      <c r="AF583" s="13">
        <f t="shared" si="873"/>
        <v>0</v>
      </c>
      <c r="AG583" s="13">
        <f t="shared" si="874"/>
        <v>0</v>
      </c>
      <c r="AH583" s="13">
        <f t="shared" si="874"/>
        <v>0</v>
      </c>
      <c r="AI583" s="13">
        <f t="shared" si="874"/>
        <v>0</v>
      </c>
      <c r="AJ583" s="13">
        <f>SUM(AJ596)</f>
        <v>0</v>
      </c>
      <c r="AK583" s="13">
        <f t="shared" si="874"/>
        <v>0</v>
      </c>
      <c r="AL583" s="13">
        <f t="shared" si="874"/>
        <v>16009</v>
      </c>
    </row>
    <row r="584" spans="1:38" ht="12.75">
      <c r="A584" s="38">
        <v>2000</v>
      </c>
      <c r="B584" s="21" t="s">
        <v>50</v>
      </c>
      <c r="C584" s="15">
        <v>2000</v>
      </c>
      <c r="D584" s="87" t="s">
        <v>15</v>
      </c>
      <c r="E584" s="13">
        <f t="shared" si="863"/>
        <v>0</v>
      </c>
      <c r="F584" s="13">
        <f t="shared" si="863"/>
        <v>0</v>
      </c>
      <c r="G584" s="13">
        <f t="shared" si="864"/>
        <v>10161</v>
      </c>
      <c r="H584" s="13">
        <f t="shared" si="864"/>
        <v>0</v>
      </c>
      <c r="I584" s="13">
        <f t="shared" si="865"/>
        <v>0</v>
      </c>
      <c r="J584" s="13">
        <f t="shared" si="865"/>
        <v>0</v>
      </c>
      <c r="K584" s="13">
        <f>SUM(K597)</f>
        <v>0</v>
      </c>
      <c r="L584" s="13">
        <f t="shared" si="866"/>
        <v>0</v>
      </c>
      <c r="M584" s="13">
        <f t="shared" si="866"/>
        <v>0</v>
      </c>
      <c r="N584" s="13">
        <f t="shared" si="867"/>
        <v>0</v>
      </c>
      <c r="O584" s="13">
        <f t="shared" si="867"/>
        <v>0</v>
      </c>
      <c r="P584" s="13">
        <f t="shared" si="867"/>
        <v>0</v>
      </c>
      <c r="Q584" s="13">
        <f t="shared" si="868"/>
        <v>0</v>
      </c>
      <c r="R584" s="13">
        <f t="shared" si="868"/>
        <v>0</v>
      </c>
      <c r="S584" s="13">
        <f t="shared" si="868"/>
        <v>0</v>
      </c>
      <c r="T584" s="13">
        <f t="shared" si="869"/>
        <v>0</v>
      </c>
      <c r="U584" s="13">
        <f t="shared" si="869"/>
        <v>0</v>
      </c>
      <c r="V584" s="13">
        <f>SUM(V597)</f>
        <v>0</v>
      </c>
      <c r="W584" s="13">
        <f t="shared" si="870"/>
        <v>0</v>
      </c>
      <c r="X584" s="13">
        <f t="shared" si="870"/>
        <v>0</v>
      </c>
      <c r="Y584" s="13">
        <f t="shared" si="870"/>
        <v>0</v>
      </c>
      <c r="Z584" s="13">
        <f>SUM(Z597)</f>
        <v>0</v>
      </c>
      <c r="AA584" s="13">
        <f t="shared" si="871"/>
        <v>0</v>
      </c>
      <c r="AB584" s="13">
        <f t="shared" si="871"/>
        <v>0</v>
      </c>
      <c r="AC584" s="13">
        <f t="shared" si="872"/>
        <v>0</v>
      </c>
      <c r="AD584" s="13">
        <f t="shared" si="872"/>
        <v>0</v>
      </c>
      <c r="AE584" s="13">
        <f t="shared" si="873"/>
        <v>0</v>
      </c>
      <c r="AF584" s="13">
        <f t="shared" si="873"/>
        <v>0</v>
      </c>
      <c r="AG584" s="13">
        <f t="shared" si="874"/>
        <v>0</v>
      </c>
      <c r="AH584" s="13">
        <f t="shared" si="874"/>
        <v>0</v>
      </c>
      <c r="AI584" s="13">
        <f t="shared" si="874"/>
        <v>0</v>
      </c>
      <c r="AJ584" s="13">
        <f>SUM(AJ597)</f>
        <v>0</v>
      </c>
      <c r="AK584" s="13">
        <f t="shared" si="874"/>
        <v>0</v>
      </c>
      <c r="AL584" s="13">
        <f t="shared" si="874"/>
        <v>10161</v>
      </c>
    </row>
    <row r="585" spans="1:38" ht="12.75">
      <c r="A585" s="28" t="s">
        <v>61</v>
      </c>
      <c r="B585" s="19" t="s">
        <v>62</v>
      </c>
      <c r="C585" s="14" t="s">
        <v>24</v>
      </c>
      <c r="D585" s="83" t="s">
        <v>25</v>
      </c>
      <c r="E585" s="11">
        <f aca="true" t="shared" si="875" ref="E585:AL585">SUM(E586)</f>
        <v>0</v>
      </c>
      <c r="F585" s="11">
        <f t="shared" si="875"/>
        <v>0</v>
      </c>
      <c r="G585" s="11">
        <f t="shared" si="875"/>
        <v>1000</v>
      </c>
      <c r="H585" s="11">
        <f t="shared" si="875"/>
        <v>0</v>
      </c>
      <c r="I585" s="11">
        <f t="shared" si="875"/>
        <v>0</v>
      </c>
      <c r="J585" s="11">
        <f t="shared" si="875"/>
        <v>0</v>
      </c>
      <c r="K585" s="11">
        <f t="shared" si="875"/>
        <v>0</v>
      </c>
      <c r="L585" s="11">
        <f t="shared" si="875"/>
        <v>0</v>
      </c>
      <c r="M585" s="11">
        <f t="shared" si="875"/>
        <v>0</v>
      </c>
      <c r="N585" s="11">
        <f t="shared" si="875"/>
        <v>0</v>
      </c>
      <c r="O585" s="11">
        <f t="shared" si="875"/>
        <v>0</v>
      </c>
      <c r="P585" s="11">
        <f t="shared" si="875"/>
        <v>0</v>
      </c>
      <c r="Q585" s="11">
        <f t="shared" si="875"/>
        <v>0</v>
      </c>
      <c r="R585" s="11">
        <f t="shared" si="875"/>
        <v>0</v>
      </c>
      <c r="S585" s="11">
        <f t="shared" si="875"/>
        <v>0</v>
      </c>
      <c r="T585" s="11">
        <f t="shared" si="875"/>
        <v>0</v>
      </c>
      <c r="U585" s="11">
        <f t="shared" si="875"/>
        <v>0</v>
      </c>
      <c r="V585" s="11">
        <f t="shared" si="875"/>
        <v>0</v>
      </c>
      <c r="W585" s="11">
        <f t="shared" si="875"/>
        <v>0</v>
      </c>
      <c r="X585" s="11">
        <f t="shared" si="875"/>
        <v>0</v>
      </c>
      <c r="Y585" s="11">
        <f t="shared" si="875"/>
        <v>0</v>
      </c>
      <c r="Z585" s="11">
        <f t="shared" si="875"/>
        <v>0</v>
      </c>
      <c r="AA585" s="11">
        <f t="shared" si="875"/>
        <v>0</v>
      </c>
      <c r="AB585" s="11">
        <f t="shared" si="875"/>
        <v>0</v>
      </c>
      <c r="AC585" s="11">
        <f t="shared" si="875"/>
        <v>0</v>
      </c>
      <c r="AD585" s="11">
        <f t="shared" si="875"/>
        <v>0</v>
      </c>
      <c r="AE585" s="11">
        <f t="shared" si="875"/>
        <v>0</v>
      </c>
      <c r="AF585" s="11">
        <f t="shared" si="875"/>
        <v>0</v>
      </c>
      <c r="AG585" s="11">
        <f t="shared" si="875"/>
        <v>0</v>
      </c>
      <c r="AH585" s="11">
        <f t="shared" si="875"/>
        <v>0</v>
      </c>
      <c r="AI585" s="11">
        <f t="shared" si="875"/>
        <v>0</v>
      </c>
      <c r="AJ585" s="11">
        <f t="shared" si="875"/>
        <v>0</v>
      </c>
      <c r="AK585" s="11">
        <f t="shared" si="875"/>
        <v>0</v>
      </c>
      <c r="AL585" s="11">
        <f t="shared" si="875"/>
        <v>1000</v>
      </c>
    </row>
    <row r="586" spans="1:38" ht="12.75">
      <c r="A586" s="28" t="s">
        <v>63</v>
      </c>
      <c r="B586" s="19" t="s">
        <v>64</v>
      </c>
      <c r="C586" s="14">
        <v>5000</v>
      </c>
      <c r="D586" s="83" t="s">
        <v>26</v>
      </c>
      <c r="E586" s="11">
        <f>SUM(E599)</f>
        <v>0</v>
      </c>
      <c r="F586" s="11">
        <f>SUM(F599)</f>
        <v>0</v>
      </c>
      <c r="G586" s="11">
        <f>SUM(G599)</f>
        <v>1000</v>
      </c>
      <c r="H586" s="11">
        <f>SUM(H599)</f>
        <v>0</v>
      </c>
      <c r="I586" s="11">
        <f aca="true" t="shared" si="876" ref="I586:N586">SUM(I599)</f>
        <v>0</v>
      </c>
      <c r="J586" s="11">
        <f t="shared" si="876"/>
        <v>0</v>
      </c>
      <c r="K586" s="11">
        <f t="shared" si="876"/>
        <v>0</v>
      </c>
      <c r="L586" s="11">
        <f t="shared" si="876"/>
        <v>0</v>
      </c>
      <c r="M586" s="11">
        <f t="shared" si="876"/>
        <v>0</v>
      </c>
      <c r="N586" s="11">
        <f t="shared" si="876"/>
        <v>0</v>
      </c>
      <c r="O586" s="11">
        <f>SUM(O599)</f>
        <v>0</v>
      </c>
      <c r="P586" s="11">
        <f>SUM(P599)</f>
        <v>0</v>
      </c>
      <c r="Q586" s="11">
        <f>SUM(Q599)</f>
        <v>0</v>
      </c>
      <c r="R586" s="11">
        <f>SUM(R599)</f>
        <v>0</v>
      </c>
      <c r="S586" s="11">
        <f>SUM(S599)</f>
        <v>0</v>
      </c>
      <c r="T586" s="11">
        <f aca="true" t="shared" si="877" ref="T586:Y586">SUM(T599)</f>
        <v>0</v>
      </c>
      <c r="U586" s="11">
        <f t="shared" si="877"/>
        <v>0</v>
      </c>
      <c r="V586" s="11">
        <f t="shared" si="877"/>
        <v>0</v>
      </c>
      <c r="W586" s="11">
        <f t="shared" si="877"/>
        <v>0</v>
      </c>
      <c r="X586" s="11">
        <f t="shared" si="877"/>
        <v>0</v>
      </c>
      <c r="Y586" s="11">
        <f t="shared" si="877"/>
        <v>0</v>
      </c>
      <c r="Z586" s="11">
        <f>SUM(Z599)</f>
        <v>0</v>
      </c>
      <c r="AA586" s="11">
        <f>SUM(AA599)</f>
        <v>0</v>
      </c>
      <c r="AB586" s="11">
        <f>SUM(AB599)</f>
        <v>0</v>
      </c>
      <c r="AC586" s="11">
        <f>SUM(AC599)</f>
        <v>0</v>
      </c>
      <c r="AD586" s="11">
        <f aca="true" t="shared" si="878" ref="AD586:AK586">SUM(AD599)</f>
        <v>0</v>
      </c>
      <c r="AE586" s="11">
        <f t="shared" si="878"/>
        <v>0</v>
      </c>
      <c r="AF586" s="11">
        <f t="shared" si="878"/>
        <v>0</v>
      </c>
      <c r="AG586" s="11">
        <f t="shared" si="878"/>
        <v>0</v>
      </c>
      <c r="AH586" s="11">
        <f t="shared" si="878"/>
        <v>0</v>
      </c>
      <c r="AI586" s="11">
        <f t="shared" si="878"/>
        <v>0</v>
      </c>
      <c r="AJ586" s="11">
        <f>SUM(AJ599)</f>
        <v>0</v>
      </c>
      <c r="AK586" s="11">
        <f t="shared" si="878"/>
        <v>0</v>
      </c>
      <c r="AL586" s="11">
        <f>SUM(AL599)</f>
        <v>1000</v>
      </c>
    </row>
    <row r="587" spans="1:38" s="9" customFormat="1" ht="25.5">
      <c r="A587" s="41" t="s">
        <v>68</v>
      </c>
      <c r="B587" s="42"/>
      <c r="C587" s="10" t="s">
        <v>128</v>
      </c>
      <c r="D587" s="90" t="s">
        <v>29</v>
      </c>
      <c r="E587" s="43">
        <f>SUM(E576-E579)</f>
        <v>0</v>
      </c>
      <c r="F587" s="43">
        <f>SUM(F576-F579)</f>
        <v>0</v>
      </c>
      <c r="G587" s="43">
        <f>SUM(G576-G579)</f>
        <v>0</v>
      </c>
      <c r="H587" s="43">
        <f>SUM(H576-H579)</f>
        <v>0</v>
      </c>
      <c r="I587" s="43">
        <f aca="true" t="shared" si="879" ref="I587:N587">SUM(I576-I579)</f>
        <v>0</v>
      </c>
      <c r="J587" s="43">
        <f t="shared" si="879"/>
        <v>0</v>
      </c>
      <c r="K587" s="43">
        <f t="shared" si="879"/>
        <v>0</v>
      </c>
      <c r="L587" s="43">
        <f t="shared" si="879"/>
        <v>0</v>
      </c>
      <c r="M587" s="43">
        <f t="shared" si="879"/>
        <v>0</v>
      </c>
      <c r="N587" s="43">
        <f t="shared" si="879"/>
        <v>0</v>
      </c>
      <c r="O587" s="43">
        <f>SUM(O576-O579)</f>
        <v>0</v>
      </c>
      <c r="P587" s="43">
        <f>SUM(P576-P579)</f>
        <v>0</v>
      </c>
      <c r="Q587" s="43">
        <f>SUM(Q576-Q579)</f>
        <v>0</v>
      </c>
      <c r="R587" s="43">
        <f>SUM(R576-R579)</f>
        <v>0</v>
      </c>
      <c r="S587" s="43">
        <f>SUM(S576-S579)</f>
        <v>0</v>
      </c>
      <c r="T587" s="43">
        <f aca="true" t="shared" si="880" ref="T587:Y587">SUM(T576-T579)</f>
        <v>0</v>
      </c>
      <c r="U587" s="43">
        <f t="shared" si="880"/>
        <v>0</v>
      </c>
      <c r="V587" s="43">
        <f t="shared" si="880"/>
        <v>0</v>
      </c>
      <c r="W587" s="43">
        <f t="shared" si="880"/>
        <v>0</v>
      </c>
      <c r="X587" s="43">
        <f t="shared" si="880"/>
        <v>0</v>
      </c>
      <c r="Y587" s="43">
        <f t="shared" si="880"/>
        <v>0</v>
      </c>
      <c r="Z587" s="43">
        <f>SUM(Z576-Z579)</f>
        <v>0</v>
      </c>
      <c r="AA587" s="43">
        <f>SUM(AA576-AA579)</f>
        <v>0</v>
      </c>
      <c r="AB587" s="43">
        <f>SUM(AB576-AB579)</f>
        <v>0</v>
      </c>
      <c r="AC587" s="43">
        <f>SUM(AC576-AC579)</f>
        <v>0</v>
      </c>
      <c r="AD587" s="43">
        <f aca="true" t="shared" si="881" ref="AD587:AK587">SUM(AD576-AD579)</f>
        <v>0</v>
      </c>
      <c r="AE587" s="43">
        <f t="shared" si="881"/>
        <v>0</v>
      </c>
      <c r="AF587" s="43">
        <f t="shared" si="881"/>
        <v>0</v>
      </c>
      <c r="AG587" s="43">
        <f t="shared" si="881"/>
        <v>0</v>
      </c>
      <c r="AH587" s="43">
        <f t="shared" si="881"/>
        <v>0</v>
      </c>
      <c r="AI587" s="43">
        <f t="shared" si="881"/>
        <v>0</v>
      </c>
      <c r="AJ587" s="43">
        <f>SUM(AJ576-AJ579)</f>
        <v>0</v>
      </c>
      <c r="AK587" s="43">
        <f t="shared" si="881"/>
        <v>0</v>
      </c>
      <c r="AL587" s="43">
        <f>SUM(AL576-AL579)</f>
        <v>0</v>
      </c>
    </row>
    <row r="588" spans="1:38" s="9" customFormat="1" ht="12.75">
      <c r="A588" s="46"/>
      <c r="B588" s="46"/>
      <c r="C588" s="67"/>
      <c r="D588" s="68" t="s">
        <v>139</v>
      </c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</row>
    <row r="589" spans="1:38" ht="12.75">
      <c r="A589" s="33" t="s">
        <v>38</v>
      </c>
      <c r="B589" s="34"/>
      <c r="C589" s="8" t="s">
        <v>1</v>
      </c>
      <c r="D589" s="86" t="s">
        <v>2</v>
      </c>
      <c r="E589" s="35">
        <f aca="true" t="shared" si="882" ref="E589:AL589">SUM(E590)</f>
        <v>0</v>
      </c>
      <c r="F589" s="35">
        <f t="shared" si="882"/>
        <v>0</v>
      </c>
      <c r="G589" s="35">
        <f t="shared" si="882"/>
        <v>30946</v>
      </c>
      <c r="H589" s="35">
        <f t="shared" si="882"/>
        <v>0</v>
      </c>
      <c r="I589" s="35">
        <f t="shared" si="882"/>
        <v>0</v>
      </c>
      <c r="J589" s="35">
        <f t="shared" si="882"/>
        <v>0</v>
      </c>
      <c r="K589" s="35">
        <f t="shared" si="882"/>
        <v>0</v>
      </c>
      <c r="L589" s="35">
        <f t="shared" si="882"/>
        <v>0</v>
      </c>
      <c r="M589" s="35">
        <f t="shared" si="882"/>
        <v>0</v>
      </c>
      <c r="N589" s="35">
        <f t="shared" si="882"/>
        <v>0</v>
      </c>
      <c r="O589" s="35">
        <f t="shared" si="882"/>
        <v>0</v>
      </c>
      <c r="P589" s="35">
        <f t="shared" si="882"/>
        <v>0</v>
      </c>
      <c r="Q589" s="35">
        <f t="shared" si="882"/>
        <v>0</v>
      </c>
      <c r="R589" s="35">
        <f t="shared" si="882"/>
        <v>0</v>
      </c>
      <c r="S589" s="35">
        <f t="shared" si="882"/>
        <v>0</v>
      </c>
      <c r="T589" s="35">
        <f t="shared" si="882"/>
        <v>0</v>
      </c>
      <c r="U589" s="35">
        <f t="shared" si="882"/>
        <v>0</v>
      </c>
      <c r="V589" s="35">
        <f t="shared" si="882"/>
        <v>0</v>
      </c>
      <c r="W589" s="35">
        <f t="shared" si="882"/>
        <v>0</v>
      </c>
      <c r="X589" s="35">
        <f t="shared" si="882"/>
        <v>0</v>
      </c>
      <c r="Y589" s="35">
        <f t="shared" si="882"/>
        <v>0</v>
      </c>
      <c r="Z589" s="35">
        <f t="shared" si="882"/>
        <v>0</v>
      </c>
      <c r="AA589" s="35">
        <f t="shared" si="882"/>
        <v>0</v>
      </c>
      <c r="AB589" s="35">
        <f t="shared" si="882"/>
        <v>0</v>
      </c>
      <c r="AC589" s="35">
        <f t="shared" si="882"/>
        <v>0</v>
      </c>
      <c r="AD589" s="35">
        <f t="shared" si="882"/>
        <v>0</v>
      </c>
      <c r="AE589" s="35">
        <f t="shared" si="882"/>
        <v>0</v>
      </c>
      <c r="AF589" s="35">
        <f t="shared" si="882"/>
        <v>0</v>
      </c>
      <c r="AG589" s="35">
        <f t="shared" si="882"/>
        <v>0</v>
      </c>
      <c r="AH589" s="35">
        <f t="shared" si="882"/>
        <v>0</v>
      </c>
      <c r="AI589" s="35">
        <f t="shared" si="882"/>
        <v>0</v>
      </c>
      <c r="AJ589" s="35">
        <f t="shared" si="882"/>
        <v>0</v>
      </c>
      <c r="AK589" s="35">
        <f t="shared" si="882"/>
        <v>0</v>
      </c>
      <c r="AL589" s="35">
        <f t="shared" si="882"/>
        <v>30946</v>
      </c>
    </row>
    <row r="590" spans="1:38" ht="12.75">
      <c r="A590" s="18" t="s">
        <v>44</v>
      </c>
      <c r="B590" s="19" t="s">
        <v>45</v>
      </c>
      <c r="C590" s="36">
        <v>21700</v>
      </c>
      <c r="D590" s="85" t="s">
        <v>0</v>
      </c>
      <c r="E590" s="11">
        <f aca="true" t="shared" si="883" ref="E590:AL590">SUM(E591:E591)</f>
        <v>0</v>
      </c>
      <c r="F590" s="11">
        <f t="shared" si="883"/>
        <v>0</v>
      </c>
      <c r="G590" s="11">
        <f t="shared" si="883"/>
        <v>30946</v>
      </c>
      <c r="H590" s="11">
        <f t="shared" si="883"/>
        <v>0</v>
      </c>
      <c r="I590" s="11">
        <f t="shared" si="883"/>
        <v>0</v>
      </c>
      <c r="J590" s="11">
        <f t="shared" si="883"/>
        <v>0</v>
      </c>
      <c r="K590" s="11">
        <f t="shared" si="883"/>
        <v>0</v>
      </c>
      <c r="L590" s="11">
        <f t="shared" si="883"/>
        <v>0</v>
      </c>
      <c r="M590" s="11">
        <f t="shared" si="883"/>
        <v>0</v>
      </c>
      <c r="N590" s="11">
        <f t="shared" si="883"/>
        <v>0</v>
      </c>
      <c r="O590" s="11">
        <f t="shared" si="883"/>
        <v>0</v>
      </c>
      <c r="P590" s="11">
        <f t="shared" si="883"/>
        <v>0</v>
      </c>
      <c r="Q590" s="11">
        <f t="shared" si="883"/>
        <v>0</v>
      </c>
      <c r="R590" s="11">
        <f t="shared" si="883"/>
        <v>0</v>
      </c>
      <c r="S590" s="11">
        <f t="shared" si="883"/>
        <v>0</v>
      </c>
      <c r="T590" s="11">
        <f t="shared" si="883"/>
        <v>0</v>
      </c>
      <c r="U590" s="11">
        <f t="shared" si="883"/>
        <v>0</v>
      </c>
      <c r="V590" s="11">
        <f t="shared" si="883"/>
        <v>0</v>
      </c>
      <c r="W590" s="11">
        <f t="shared" si="883"/>
        <v>0</v>
      </c>
      <c r="X590" s="11">
        <f t="shared" si="883"/>
        <v>0</v>
      </c>
      <c r="Y590" s="11">
        <f t="shared" si="883"/>
        <v>0</v>
      </c>
      <c r="Z590" s="11">
        <f t="shared" si="883"/>
        <v>0</v>
      </c>
      <c r="AA590" s="11">
        <f t="shared" si="883"/>
        <v>0</v>
      </c>
      <c r="AB590" s="11">
        <f t="shared" si="883"/>
        <v>0</v>
      </c>
      <c r="AC590" s="11">
        <f t="shared" si="883"/>
        <v>0</v>
      </c>
      <c r="AD590" s="11">
        <f t="shared" si="883"/>
        <v>0</v>
      </c>
      <c r="AE590" s="11">
        <f t="shared" si="883"/>
        <v>0</v>
      </c>
      <c r="AF590" s="11">
        <f t="shared" si="883"/>
        <v>0</v>
      </c>
      <c r="AG590" s="11">
        <f t="shared" si="883"/>
        <v>0</v>
      </c>
      <c r="AH590" s="11">
        <f t="shared" si="883"/>
        <v>0</v>
      </c>
      <c r="AI590" s="11">
        <f t="shared" si="883"/>
        <v>0</v>
      </c>
      <c r="AJ590" s="11">
        <f t="shared" si="883"/>
        <v>0</v>
      </c>
      <c r="AK590" s="11">
        <f t="shared" si="883"/>
        <v>0</v>
      </c>
      <c r="AL590" s="11">
        <f t="shared" si="883"/>
        <v>30946</v>
      </c>
    </row>
    <row r="591" spans="1:38" s="9" customFormat="1" ht="12.75">
      <c r="A591" s="20">
        <v>21710</v>
      </c>
      <c r="B591" s="21" t="s">
        <v>45</v>
      </c>
      <c r="C591" s="37">
        <v>21710</v>
      </c>
      <c r="D591" s="84" t="s">
        <v>6</v>
      </c>
      <c r="E591" s="13"/>
      <c r="F591" s="13"/>
      <c r="G591" s="13">
        <v>30946</v>
      </c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>
        <f>SUM(E591:AK591)</f>
        <v>30946</v>
      </c>
    </row>
    <row r="592" spans="1:38" ht="12.75">
      <c r="A592" s="33" t="s">
        <v>46</v>
      </c>
      <c r="B592" s="34"/>
      <c r="C592" s="8" t="s">
        <v>8</v>
      </c>
      <c r="D592" s="86" t="s">
        <v>9</v>
      </c>
      <c r="E592" s="35">
        <f>SUM(E593,E598)</f>
        <v>0</v>
      </c>
      <c r="F592" s="35">
        <f>SUM(F593,F598)</f>
        <v>0</v>
      </c>
      <c r="G592" s="35">
        <f>SUM(G593,G598)</f>
        <v>30946</v>
      </c>
      <c r="H592" s="35">
        <f>SUM(H593,H598)</f>
        <v>0</v>
      </c>
      <c r="I592" s="35">
        <f>SUM(I593,I598)</f>
        <v>0</v>
      </c>
      <c r="J592" s="35">
        <f aca="true" t="shared" si="884" ref="J592:Q592">SUM(J593,J598)</f>
        <v>0</v>
      </c>
      <c r="K592" s="35">
        <f t="shared" si="884"/>
        <v>0</v>
      </c>
      <c r="L592" s="35">
        <f t="shared" si="884"/>
        <v>0</v>
      </c>
      <c r="M592" s="35">
        <f t="shared" si="884"/>
        <v>0</v>
      </c>
      <c r="N592" s="35">
        <f t="shared" si="884"/>
        <v>0</v>
      </c>
      <c r="O592" s="35">
        <f t="shared" si="884"/>
        <v>0</v>
      </c>
      <c r="P592" s="35">
        <f t="shared" si="884"/>
        <v>0</v>
      </c>
      <c r="Q592" s="35">
        <f t="shared" si="884"/>
        <v>0</v>
      </c>
      <c r="R592" s="35">
        <f>SUM(R593,R598)</f>
        <v>0</v>
      </c>
      <c r="S592" s="35">
        <f>SUM(S593,S598)</f>
        <v>0</v>
      </c>
      <c r="T592" s="35">
        <f>SUM(T593,T598)</f>
        <v>0</v>
      </c>
      <c r="U592" s="35">
        <f>SUM(U593,U598)</f>
        <v>0</v>
      </c>
      <c r="V592" s="35">
        <f>SUM(V593,V598)</f>
        <v>0</v>
      </c>
      <c r="W592" s="35">
        <f aca="true" t="shared" si="885" ref="W592:AC592">SUM(W593,W598)</f>
        <v>0</v>
      </c>
      <c r="X592" s="35">
        <f t="shared" si="885"/>
        <v>0</v>
      </c>
      <c r="Y592" s="35">
        <f t="shared" si="885"/>
        <v>0</v>
      </c>
      <c r="Z592" s="35">
        <f t="shared" si="885"/>
        <v>0</v>
      </c>
      <c r="AA592" s="35">
        <f t="shared" si="885"/>
        <v>0</v>
      </c>
      <c r="AB592" s="35">
        <f t="shared" si="885"/>
        <v>0</v>
      </c>
      <c r="AC592" s="35">
        <f t="shared" si="885"/>
        <v>0</v>
      </c>
      <c r="AD592" s="35">
        <f aca="true" t="shared" si="886" ref="AD592:AL592">SUM(AD593,AD598)</f>
        <v>0</v>
      </c>
      <c r="AE592" s="35">
        <f t="shared" si="886"/>
        <v>0</v>
      </c>
      <c r="AF592" s="35">
        <f t="shared" si="886"/>
        <v>0</v>
      </c>
      <c r="AG592" s="35">
        <f t="shared" si="886"/>
        <v>0</v>
      </c>
      <c r="AH592" s="35">
        <f>SUM(AH593,AH598)</f>
        <v>0</v>
      </c>
      <c r="AI592" s="35">
        <f>SUM(AI593,AI598)</f>
        <v>0</v>
      </c>
      <c r="AJ592" s="35">
        <f>SUM(AJ593,AJ598)</f>
        <v>0</v>
      </c>
      <c r="AK592" s="35">
        <f>SUM(AK593,AK598)</f>
        <v>0</v>
      </c>
      <c r="AL592" s="35">
        <f t="shared" si="886"/>
        <v>30946</v>
      </c>
    </row>
    <row r="593" spans="1:38" ht="25.5">
      <c r="A593" s="18" t="s">
        <v>47</v>
      </c>
      <c r="B593" s="19" t="s">
        <v>48</v>
      </c>
      <c r="C593" s="10" t="s">
        <v>36</v>
      </c>
      <c r="D593" s="85" t="s">
        <v>10</v>
      </c>
      <c r="E593" s="11">
        <f aca="true" t="shared" si="887" ref="E593:AL593">SUM(E594)</f>
        <v>0</v>
      </c>
      <c r="F593" s="11">
        <f t="shared" si="887"/>
        <v>0</v>
      </c>
      <c r="G593" s="11">
        <f t="shared" si="887"/>
        <v>29946</v>
      </c>
      <c r="H593" s="11">
        <f t="shared" si="887"/>
        <v>0</v>
      </c>
      <c r="I593" s="11">
        <f t="shared" si="887"/>
        <v>0</v>
      </c>
      <c r="J593" s="11">
        <f t="shared" si="887"/>
        <v>0</v>
      </c>
      <c r="K593" s="11">
        <f t="shared" si="887"/>
        <v>0</v>
      </c>
      <c r="L593" s="11">
        <f t="shared" si="887"/>
        <v>0</v>
      </c>
      <c r="M593" s="11">
        <f t="shared" si="887"/>
        <v>0</v>
      </c>
      <c r="N593" s="11">
        <f t="shared" si="887"/>
        <v>0</v>
      </c>
      <c r="O593" s="11">
        <f t="shared" si="887"/>
        <v>0</v>
      </c>
      <c r="P593" s="11">
        <f t="shared" si="887"/>
        <v>0</v>
      </c>
      <c r="Q593" s="11">
        <f t="shared" si="887"/>
        <v>0</v>
      </c>
      <c r="R593" s="11">
        <f t="shared" si="887"/>
        <v>0</v>
      </c>
      <c r="S593" s="11">
        <f t="shared" si="887"/>
        <v>0</v>
      </c>
      <c r="T593" s="11">
        <f t="shared" si="887"/>
        <v>0</v>
      </c>
      <c r="U593" s="11">
        <f t="shared" si="887"/>
        <v>0</v>
      </c>
      <c r="V593" s="11">
        <f t="shared" si="887"/>
        <v>0</v>
      </c>
      <c r="W593" s="11">
        <f t="shared" si="887"/>
        <v>0</v>
      </c>
      <c r="X593" s="11">
        <f t="shared" si="887"/>
        <v>0</v>
      </c>
      <c r="Y593" s="11">
        <f t="shared" si="887"/>
        <v>0</v>
      </c>
      <c r="Z593" s="11">
        <f t="shared" si="887"/>
        <v>0</v>
      </c>
      <c r="AA593" s="11">
        <f t="shared" si="887"/>
        <v>0</v>
      </c>
      <c r="AB593" s="11">
        <f t="shared" si="887"/>
        <v>0</v>
      </c>
      <c r="AC593" s="11">
        <f t="shared" si="887"/>
        <v>0</v>
      </c>
      <c r="AD593" s="11">
        <f t="shared" si="887"/>
        <v>0</v>
      </c>
      <c r="AE593" s="11">
        <f t="shared" si="887"/>
        <v>0</v>
      </c>
      <c r="AF593" s="11">
        <f t="shared" si="887"/>
        <v>0</v>
      </c>
      <c r="AG593" s="11">
        <f t="shared" si="887"/>
        <v>0</v>
      </c>
      <c r="AH593" s="11">
        <f t="shared" si="887"/>
        <v>0</v>
      </c>
      <c r="AI593" s="11">
        <f t="shared" si="887"/>
        <v>0</v>
      </c>
      <c r="AJ593" s="11">
        <f t="shared" si="887"/>
        <v>0</v>
      </c>
      <c r="AK593" s="11">
        <f t="shared" si="887"/>
        <v>0</v>
      </c>
      <c r="AL593" s="11">
        <f t="shared" si="887"/>
        <v>29946</v>
      </c>
    </row>
    <row r="594" spans="1:38" ht="12.75">
      <c r="A594" s="18" t="s">
        <v>49</v>
      </c>
      <c r="B594" s="19" t="s">
        <v>50</v>
      </c>
      <c r="C594" s="10" t="s">
        <v>11</v>
      </c>
      <c r="D594" s="85" t="s">
        <v>12</v>
      </c>
      <c r="E594" s="11">
        <f>SUM(E595,E597)</f>
        <v>0</v>
      </c>
      <c r="F594" s="11">
        <f>SUM(F595,F597)</f>
        <v>0</v>
      </c>
      <c r="G594" s="11">
        <f>SUM(G595,G597)</f>
        <v>29946</v>
      </c>
      <c r="H594" s="11">
        <f>SUM(H595,H597)</f>
        <v>0</v>
      </c>
      <c r="I594" s="11">
        <f>SUM(I595,I597)</f>
        <v>0</v>
      </c>
      <c r="J594" s="11">
        <f aca="true" t="shared" si="888" ref="J594:Q594">SUM(J595,J597)</f>
        <v>0</v>
      </c>
      <c r="K594" s="11">
        <f t="shared" si="888"/>
        <v>0</v>
      </c>
      <c r="L594" s="11">
        <f t="shared" si="888"/>
        <v>0</v>
      </c>
      <c r="M594" s="11">
        <f t="shared" si="888"/>
        <v>0</v>
      </c>
      <c r="N594" s="11">
        <f t="shared" si="888"/>
        <v>0</v>
      </c>
      <c r="O594" s="11">
        <f t="shared" si="888"/>
        <v>0</v>
      </c>
      <c r="P594" s="11">
        <f t="shared" si="888"/>
        <v>0</v>
      </c>
      <c r="Q594" s="11">
        <f t="shared" si="888"/>
        <v>0</v>
      </c>
      <c r="R594" s="11">
        <f>SUM(R595,R597)</f>
        <v>0</v>
      </c>
      <c r="S594" s="11">
        <f>SUM(S595,S597)</f>
        <v>0</v>
      </c>
      <c r="T594" s="11">
        <f>SUM(T595,T597)</f>
        <v>0</v>
      </c>
      <c r="U594" s="11">
        <f>SUM(U595,U597)</f>
        <v>0</v>
      </c>
      <c r="V594" s="11">
        <f>SUM(V595,V597)</f>
        <v>0</v>
      </c>
      <c r="W594" s="11">
        <f aca="true" t="shared" si="889" ref="W594:AC594">SUM(W595,W597)</f>
        <v>0</v>
      </c>
      <c r="X594" s="11">
        <f t="shared" si="889"/>
        <v>0</v>
      </c>
      <c r="Y594" s="11">
        <f t="shared" si="889"/>
        <v>0</v>
      </c>
      <c r="Z594" s="11">
        <f t="shared" si="889"/>
        <v>0</v>
      </c>
      <c r="AA594" s="11">
        <f t="shared" si="889"/>
        <v>0</v>
      </c>
      <c r="AB594" s="11">
        <f t="shared" si="889"/>
        <v>0</v>
      </c>
      <c r="AC594" s="11">
        <f t="shared" si="889"/>
        <v>0</v>
      </c>
      <c r="AD594" s="11">
        <f aca="true" t="shared" si="890" ref="AD594:AL594">SUM(AD595,AD597)</f>
        <v>0</v>
      </c>
      <c r="AE594" s="11">
        <f t="shared" si="890"/>
        <v>0</v>
      </c>
      <c r="AF594" s="11">
        <f t="shared" si="890"/>
        <v>0</v>
      </c>
      <c r="AG594" s="11">
        <f t="shared" si="890"/>
        <v>0</v>
      </c>
      <c r="AH594" s="11">
        <f>SUM(AH595,AH597)</f>
        <v>0</v>
      </c>
      <c r="AI594" s="11">
        <f>SUM(AI595,AI597)</f>
        <v>0</v>
      </c>
      <c r="AJ594" s="11">
        <f>SUM(AJ595,AJ597)</f>
        <v>0</v>
      </c>
      <c r="AK594" s="11">
        <f>SUM(AK595,AK597)</f>
        <v>0</v>
      </c>
      <c r="AL594" s="11">
        <f t="shared" si="890"/>
        <v>29946</v>
      </c>
    </row>
    <row r="595" spans="1:38" ht="12.75">
      <c r="A595" s="38">
        <v>1000</v>
      </c>
      <c r="B595" s="21" t="s">
        <v>50</v>
      </c>
      <c r="C595" s="15">
        <v>1000</v>
      </c>
      <c r="D595" s="84" t="s">
        <v>13</v>
      </c>
      <c r="E595" s="13"/>
      <c r="F595" s="13"/>
      <c r="G595" s="13">
        <v>19785</v>
      </c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>
        <f>SUM(E595:AK595)</f>
        <v>19785</v>
      </c>
    </row>
    <row r="596" spans="1:38" s="9" customFormat="1" ht="12.75">
      <c r="A596" s="21">
        <v>1100</v>
      </c>
      <c r="B596" s="21" t="s">
        <v>50</v>
      </c>
      <c r="C596" s="27">
        <v>1100</v>
      </c>
      <c r="D596" s="84" t="s">
        <v>14</v>
      </c>
      <c r="E596" s="13"/>
      <c r="F596" s="13"/>
      <c r="G596" s="13">
        <v>16009</v>
      </c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>
        <f>SUM(E596:AK596)</f>
        <v>16009</v>
      </c>
    </row>
    <row r="597" spans="1:38" ht="12.75">
      <c r="A597" s="38">
        <v>2000</v>
      </c>
      <c r="B597" s="21" t="s">
        <v>50</v>
      </c>
      <c r="C597" s="15">
        <v>2000</v>
      </c>
      <c r="D597" s="84" t="s">
        <v>15</v>
      </c>
      <c r="E597" s="13"/>
      <c r="F597" s="13"/>
      <c r="G597" s="13">
        <v>10161</v>
      </c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>
        <f>SUM(E597:AK597)</f>
        <v>10161</v>
      </c>
    </row>
    <row r="598" spans="1:38" s="9" customFormat="1" ht="12.75">
      <c r="A598" s="28" t="s">
        <v>61</v>
      </c>
      <c r="B598" s="19" t="s">
        <v>62</v>
      </c>
      <c r="C598" s="14" t="s">
        <v>24</v>
      </c>
      <c r="D598" s="85" t="s">
        <v>25</v>
      </c>
      <c r="E598" s="11">
        <f aca="true" t="shared" si="891" ref="E598:AL598">SUM(E599:E599)</f>
        <v>0</v>
      </c>
      <c r="F598" s="11">
        <f t="shared" si="891"/>
        <v>0</v>
      </c>
      <c r="G598" s="11">
        <f t="shared" si="891"/>
        <v>1000</v>
      </c>
      <c r="H598" s="11">
        <f t="shared" si="891"/>
        <v>0</v>
      </c>
      <c r="I598" s="11">
        <f t="shared" si="891"/>
        <v>0</v>
      </c>
      <c r="J598" s="11">
        <f t="shared" si="891"/>
        <v>0</v>
      </c>
      <c r="K598" s="11">
        <f t="shared" si="891"/>
        <v>0</v>
      </c>
      <c r="L598" s="11">
        <f t="shared" si="891"/>
        <v>0</v>
      </c>
      <c r="M598" s="11">
        <f t="shared" si="891"/>
        <v>0</v>
      </c>
      <c r="N598" s="11">
        <f t="shared" si="891"/>
        <v>0</v>
      </c>
      <c r="O598" s="11">
        <f t="shared" si="891"/>
        <v>0</v>
      </c>
      <c r="P598" s="11">
        <f t="shared" si="891"/>
        <v>0</v>
      </c>
      <c r="Q598" s="11">
        <f t="shared" si="891"/>
        <v>0</v>
      </c>
      <c r="R598" s="11">
        <f t="shared" si="891"/>
        <v>0</v>
      </c>
      <c r="S598" s="11">
        <f t="shared" si="891"/>
        <v>0</v>
      </c>
      <c r="T598" s="11">
        <f t="shared" si="891"/>
        <v>0</v>
      </c>
      <c r="U598" s="11">
        <f t="shared" si="891"/>
        <v>0</v>
      </c>
      <c r="V598" s="11">
        <f t="shared" si="891"/>
        <v>0</v>
      </c>
      <c r="W598" s="11">
        <f t="shared" si="891"/>
        <v>0</v>
      </c>
      <c r="X598" s="11">
        <f t="shared" si="891"/>
        <v>0</v>
      </c>
      <c r="Y598" s="11">
        <f t="shared" si="891"/>
        <v>0</v>
      </c>
      <c r="Z598" s="11">
        <f t="shared" si="891"/>
        <v>0</v>
      </c>
      <c r="AA598" s="11">
        <f t="shared" si="891"/>
        <v>0</v>
      </c>
      <c r="AB598" s="11">
        <f t="shared" si="891"/>
        <v>0</v>
      </c>
      <c r="AC598" s="11">
        <f t="shared" si="891"/>
        <v>0</v>
      </c>
      <c r="AD598" s="11">
        <f t="shared" si="891"/>
        <v>0</v>
      </c>
      <c r="AE598" s="11">
        <f t="shared" si="891"/>
        <v>0</v>
      </c>
      <c r="AF598" s="11">
        <f t="shared" si="891"/>
        <v>0</v>
      </c>
      <c r="AG598" s="11">
        <f t="shared" si="891"/>
        <v>0</v>
      </c>
      <c r="AH598" s="11">
        <f t="shared" si="891"/>
        <v>0</v>
      </c>
      <c r="AI598" s="11">
        <f t="shared" si="891"/>
        <v>0</v>
      </c>
      <c r="AJ598" s="11">
        <f t="shared" si="891"/>
        <v>0</v>
      </c>
      <c r="AK598" s="11">
        <f t="shared" si="891"/>
        <v>0</v>
      </c>
      <c r="AL598" s="11">
        <f t="shared" si="891"/>
        <v>1000</v>
      </c>
    </row>
    <row r="599" spans="1:38" s="9" customFormat="1" ht="12.75">
      <c r="A599" s="28" t="s">
        <v>63</v>
      </c>
      <c r="B599" s="19" t="s">
        <v>64</v>
      </c>
      <c r="C599" s="14">
        <v>5000</v>
      </c>
      <c r="D599" s="85" t="s">
        <v>26</v>
      </c>
      <c r="E599" s="11"/>
      <c r="F599" s="11"/>
      <c r="G599" s="11">
        <v>1000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>
        <f>SUM(E599:AK599)</f>
        <v>1000</v>
      </c>
    </row>
    <row r="600" spans="1:38" s="9" customFormat="1" ht="25.5">
      <c r="A600" s="41" t="s">
        <v>68</v>
      </c>
      <c r="B600" s="42"/>
      <c r="C600" s="10" t="s">
        <v>128</v>
      </c>
      <c r="D600" s="94" t="s">
        <v>29</v>
      </c>
      <c r="E600" s="43">
        <f>SUM(E589-E592)</f>
        <v>0</v>
      </c>
      <c r="F600" s="43">
        <f>SUM(F589-F592)</f>
        <v>0</v>
      </c>
      <c r="G600" s="43">
        <f>SUM(G589-G592)</f>
        <v>0</v>
      </c>
      <c r="H600" s="43">
        <f>SUM(H589-H592)</f>
        <v>0</v>
      </c>
      <c r="I600" s="43">
        <f aca="true" t="shared" si="892" ref="I600:N600">SUM(I589-I592)</f>
        <v>0</v>
      </c>
      <c r="J600" s="43">
        <f t="shared" si="892"/>
        <v>0</v>
      </c>
      <c r="K600" s="43">
        <f t="shared" si="892"/>
        <v>0</v>
      </c>
      <c r="L600" s="43">
        <f t="shared" si="892"/>
        <v>0</v>
      </c>
      <c r="M600" s="43">
        <f t="shared" si="892"/>
        <v>0</v>
      </c>
      <c r="N600" s="43">
        <f t="shared" si="892"/>
        <v>0</v>
      </c>
      <c r="O600" s="43">
        <f>SUM(O589-O592)</f>
        <v>0</v>
      </c>
      <c r="P600" s="43">
        <f>SUM(P589-P592)</f>
        <v>0</v>
      </c>
      <c r="Q600" s="43">
        <f>SUM(Q589-Q592)</f>
        <v>0</v>
      </c>
      <c r="R600" s="43">
        <f>SUM(R589-R592)</f>
        <v>0</v>
      </c>
      <c r="S600" s="43">
        <f>SUM(S589-S592)</f>
        <v>0</v>
      </c>
      <c r="T600" s="43">
        <f aca="true" t="shared" si="893" ref="T600:Y600">SUM(T589-T592)</f>
        <v>0</v>
      </c>
      <c r="U600" s="43">
        <f t="shared" si="893"/>
        <v>0</v>
      </c>
      <c r="V600" s="43">
        <f t="shared" si="893"/>
        <v>0</v>
      </c>
      <c r="W600" s="43">
        <f t="shared" si="893"/>
        <v>0</v>
      </c>
      <c r="X600" s="43">
        <f t="shared" si="893"/>
        <v>0</v>
      </c>
      <c r="Y600" s="43">
        <f t="shared" si="893"/>
        <v>0</v>
      </c>
      <c r="Z600" s="43">
        <f>SUM(Z589-Z592)</f>
        <v>0</v>
      </c>
      <c r="AA600" s="43">
        <f>SUM(AA589-AA592)</f>
        <v>0</v>
      </c>
      <c r="AB600" s="43">
        <f>SUM(AB589-AB592)</f>
        <v>0</v>
      </c>
      <c r="AC600" s="43">
        <f>SUM(AC589-AC592)</f>
        <v>0</v>
      </c>
      <c r="AD600" s="43">
        <f aca="true" t="shared" si="894" ref="AD600:AK600">SUM(AD589-AD592)</f>
        <v>0</v>
      </c>
      <c r="AE600" s="43">
        <f t="shared" si="894"/>
        <v>0</v>
      </c>
      <c r="AF600" s="43">
        <f t="shared" si="894"/>
        <v>0</v>
      </c>
      <c r="AG600" s="43">
        <f t="shared" si="894"/>
        <v>0</v>
      </c>
      <c r="AH600" s="43">
        <f t="shared" si="894"/>
        <v>0</v>
      </c>
      <c r="AI600" s="43">
        <f t="shared" si="894"/>
        <v>0</v>
      </c>
      <c r="AJ600" s="43">
        <f>SUM(AJ589-AJ592)</f>
        <v>0</v>
      </c>
      <c r="AK600" s="43">
        <f t="shared" si="894"/>
        <v>0</v>
      </c>
      <c r="AL600" s="43">
        <f>SUM(AL589-AL592)</f>
        <v>0</v>
      </c>
    </row>
    <row r="601" spans="1:38" ht="25.5">
      <c r="A601" s="50"/>
      <c r="B601" s="50"/>
      <c r="C601" s="69"/>
      <c r="D601" s="70" t="s">
        <v>124</v>
      </c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</row>
    <row r="602" spans="1:38" ht="25.5">
      <c r="A602" s="33" t="s">
        <v>38</v>
      </c>
      <c r="B602" s="34"/>
      <c r="C602" s="8" t="s">
        <v>78</v>
      </c>
      <c r="D602" s="86" t="s">
        <v>2</v>
      </c>
      <c r="E602" s="35">
        <f>SUM(E603,E605)</f>
        <v>0</v>
      </c>
      <c r="F602" s="35">
        <f>SUM(F603,F605)</f>
        <v>0</v>
      </c>
      <c r="G602" s="35">
        <f>SUM(G603,G605)</f>
        <v>0</v>
      </c>
      <c r="H602" s="35">
        <f>SUM(H603,H605)</f>
        <v>118606</v>
      </c>
      <c r="I602" s="35">
        <f>SUM(I603,I605)</f>
        <v>0</v>
      </c>
      <c r="J602" s="35">
        <f aca="true" t="shared" si="895" ref="J602:Q602">SUM(J603,J605)</f>
        <v>0</v>
      </c>
      <c r="K602" s="35">
        <f t="shared" si="895"/>
        <v>0</v>
      </c>
      <c r="L602" s="35">
        <f t="shared" si="895"/>
        <v>0</v>
      </c>
      <c r="M602" s="35">
        <f t="shared" si="895"/>
        <v>0</v>
      </c>
      <c r="N602" s="35">
        <f t="shared" si="895"/>
        <v>0</v>
      </c>
      <c r="O602" s="35">
        <f t="shared" si="895"/>
        <v>0</v>
      </c>
      <c r="P602" s="35">
        <f t="shared" si="895"/>
        <v>0</v>
      </c>
      <c r="Q602" s="35">
        <f t="shared" si="895"/>
        <v>0</v>
      </c>
      <c r="R602" s="35">
        <f>SUM(R603,R605)</f>
        <v>0</v>
      </c>
      <c r="S602" s="35">
        <f>SUM(S603,S605)</f>
        <v>0</v>
      </c>
      <c r="T602" s="35">
        <f>SUM(T603,T605)</f>
        <v>0</v>
      </c>
      <c r="U602" s="35">
        <f>SUM(U603,U605)</f>
        <v>0</v>
      </c>
      <c r="V602" s="35">
        <f>SUM(V603,V605)</f>
        <v>0</v>
      </c>
      <c r="W602" s="35">
        <f aca="true" t="shared" si="896" ref="W602:AC602">SUM(W603,W605)</f>
        <v>0</v>
      </c>
      <c r="X602" s="35">
        <f t="shared" si="896"/>
        <v>0</v>
      </c>
      <c r="Y602" s="35">
        <f t="shared" si="896"/>
        <v>0</v>
      </c>
      <c r="Z602" s="35">
        <f t="shared" si="896"/>
        <v>0</v>
      </c>
      <c r="AA602" s="35">
        <f t="shared" si="896"/>
        <v>0</v>
      </c>
      <c r="AB602" s="35">
        <f t="shared" si="896"/>
        <v>0</v>
      </c>
      <c r="AC602" s="35">
        <f t="shared" si="896"/>
        <v>0</v>
      </c>
      <c r="AD602" s="35">
        <f aca="true" t="shared" si="897" ref="AD602:AL602">SUM(AD603,AD605)</f>
        <v>0</v>
      </c>
      <c r="AE602" s="35">
        <f t="shared" si="897"/>
        <v>0</v>
      </c>
      <c r="AF602" s="35">
        <f t="shared" si="897"/>
        <v>0</v>
      </c>
      <c r="AG602" s="35">
        <f t="shared" si="897"/>
        <v>0</v>
      </c>
      <c r="AH602" s="35">
        <f>SUM(AH603,AH605)</f>
        <v>0</v>
      </c>
      <c r="AI602" s="35">
        <f>SUM(AI603,AI605)</f>
        <v>0</v>
      </c>
      <c r="AJ602" s="35">
        <f>SUM(AJ603,AJ605)</f>
        <v>0</v>
      </c>
      <c r="AK602" s="35">
        <f>SUM(AK603,AK605)</f>
        <v>0</v>
      </c>
      <c r="AL602" s="35">
        <f t="shared" si="897"/>
        <v>118606</v>
      </c>
    </row>
    <row r="603" spans="1:38" s="9" customFormat="1" ht="12.75">
      <c r="A603" s="18" t="s">
        <v>42</v>
      </c>
      <c r="B603" s="19" t="s">
        <v>43</v>
      </c>
      <c r="C603" s="10" t="s">
        <v>3</v>
      </c>
      <c r="D603" s="85" t="s">
        <v>4</v>
      </c>
      <c r="E603" s="11">
        <f aca="true" t="shared" si="898" ref="E603:AL603">SUM(E604)</f>
        <v>0</v>
      </c>
      <c r="F603" s="11">
        <f t="shared" si="898"/>
        <v>0</v>
      </c>
      <c r="G603" s="11">
        <f t="shared" si="898"/>
        <v>0</v>
      </c>
      <c r="H603" s="11">
        <f t="shared" si="898"/>
        <v>0</v>
      </c>
      <c r="I603" s="11">
        <f t="shared" si="898"/>
        <v>0</v>
      </c>
      <c r="J603" s="11">
        <f t="shared" si="898"/>
        <v>0</v>
      </c>
      <c r="K603" s="11">
        <f t="shared" si="898"/>
        <v>0</v>
      </c>
      <c r="L603" s="11">
        <f t="shared" si="898"/>
        <v>0</v>
      </c>
      <c r="M603" s="11">
        <f t="shared" si="898"/>
        <v>0</v>
      </c>
      <c r="N603" s="11">
        <f t="shared" si="898"/>
        <v>0</v>
      </c>
      <c r="O603" s="11">
        <f t="shared" si="898"/>
        <v>0</v>
      </c>
      <c r="P603" s="11">
        <f t="shared" si="898"/>
        <v>0</v>
      </c>
      <c r="Q603" s="11">
        <f t="shared" si="898"/>
        <v>0</v>
      </c>
      <c r="R603" s="11">
        <f t="shared" si="898"/>
        <v>0</v>
      </c>
      <c r="S603" s="11">
        <f t="shared" si="898"/>
        <v>0</v>
      </c>
      <c r="T603" s="11">
        <f t="shared" si="898"/>
        <v>0</v>
      </c>
      <c r="U603" s="11">
        <f t="shared" si="898"/>
        <v>0</v>
      </c>
      <c r="V603" s="11">
        <f t="shared" si="898"/>
        <v>0</v>
      </c>
      <c r="W603" s="11">
        <f t="shared" si="898"/>
        <v>0</v>
      </c>
      <c r="X603" s="11">
        <f t="shared" si="898"/>
        <v>0</v>
      </c>
      <c r="Y603" s="11">
        <f t="shared" si="898"/>
        <v>0</v>
      </c>
      <c r="Z603" s="11">
        <f t="shared" si="898"/>
        <v>0</v>
      </c>
      <c r="AA603" s="11">
        <f t="shared" si="898"/>
        <v>0</v>
      </c>
      <c r="AB603" s="11">
        <f t="shared" si="898"/>
        <v>0</v>
      </c>
      <c r="AC603" s="11">
        <f t="shared" si="898"/>
        <v>0</v>
      </c>
      <c r="AD603" s="11">
        <f t="shared" si="898"/>
        <v>0</v>
      </c>
      <c r="AE603" s="11">
        <f t="shared" si="898"/>
        <v>0</v>
      </c>
      <c r="AF603" s="11">
        <f t="shared" si="898"/>
        <v>0</v>
      </c>
      <c r="AG603" s="11">
        <f t="shared" si="898"/>
        <v>0</v>
      </c>
      <c r="AH603" s="11">
        <f t="shared" si="898"/>
        <v>0</v>
      </c>
      <c r="AI603" s="11">
        <f t="shared" si="898"/>
        <v>0</v>
      </c>
      <c r="AJ603" s="11">
        <f t="shared" si="898"/>
        <v>0</v>
      </c>
      <c r="AK603" s="11">
        <f t="shared" si="898"/>
        <v>0</v>
      </c>
      <c r="AL603" s="11">
        <f t="shared" si="898"/>
        <v>0</v>
      </c>
    </row>
    <row r="604" spans="1:38" ht="12.75">
      <c r="A604" s="20">
        <v>21210</v>
      </c>
      <c r="B604" s="21" t="s">
        <v>43</v>
      </c>
      <c r="C604" s="12">
        <v>21210</v>
      </c>
      <c r="D604" s="84" t="s">
        <v>5</v>
      </c>
      <c r="E604" s="44">
        <f>SUM(E634)</f>
        <v>0</v>
      </c>
      <c r="F604" s="44">
        <f>SUM(F634)</f>
        <v>0</v>
      </c>
      <c r="G604" s="44">
        <f>SUM(G634)</f>
        <v>0</v>
      </c>
      <c r="H604" s="44">
        <f>SUM(H634)</f>
        <v>0</v>
      </c>
      <c r="I604" s="44">
        <f aca="true" t="shared" si="899" ref="I604:N604">SUM(I634)</f>
        <v>0</v>
      </c>
      <c r="J604" s="44">
        <f t="shared" si="899"/>
        <v>0</v>
      </c>
      <c r="K604" s="44">
        <f t="shared" si="899"/>
        <v>0</v>
      </c>
      <c r="L604" s="44">
        <f t="shared" si="899"/>
        <v>0</v>
      </c>
      <c r="M604" s="44">
        <f t="shared" si="899"/>
        <v>0</v>
      </c>
      <c r="N604" s="44">
        <f t="shared" si="899"/>
        <v>0</v>
      </c>
      <c r="O604" s="44">
        <f>SUM(O634)</f>
        <v>0</v>
      </c>
      <c r="P604" s="44">
        <f>SUM(P634)</f>
        <v>0</v>
      </c>
      <c r="Q604" s="44">
        <f>SUM(Q634)</f>
        <v>0</v>
      </c>
      <c r="R604" s="44">
        <f>SUM(R634)</f>
        <v>0</v>
      </c>
      <c r="S604" s="44">
        <f>SUM(S634)</f>
        <v>0</v>
      </c>
      <c r="T604" s="44">
        <f aca="true" t="shared" si="900" ref="T604:Y604">SUM(T634)</f>
        <v>0</v>
      </c>
      <c r="U604" s="44">
        <f t="shared" si="900"/>
        <v>0</v>
      </c>
      <c r="V604" s="44">
        <f t="shared" si="900"/>
        <v>0</v>
      </c>
      <c r="W604" s="44">
        <f t="shared" si="900"/>
        <v>0</v>
      </c>
      <c r="X604" s="44">
        <f t="shared" si="900"/>
        <v>0</v>
      </c>
      <c r="Y604" s="44">
        <f t="shared" si="900"/>
        <v>0</v>
      </c>
      <c r="Z604" s="44">
        <f>SUM(Z634)</f>
        <v>0</v>
      </c>
      <c r="AA604" s="44">
        <f>SUM(AA634)</f>
        <v>0</v>
      </c>
      <c r="AB604" s="44">
        <f>SUM(AB634)</f>
        <v>0</v>
      </c>
      <c r="AC604" s="44">
        <f>SUM(AC634)</f>
        <v>0</v>
      </c>
      <c r="AD604" s="44">
        <f aca="true" t="shared" si="901" ref="AD604:AK604">SUM(AD634)</f>
        <v>0</v>
      </c>
      <c r="AE604" s="44">
        <f t="shared" si="901"/>
        <v>0</v>
      </c>
      <c r="AF604" s="44">
        <f t="shared" si="901"/>
        <v>0</v>
      </c>
      <c r="AG604" s="44">
        <f t="shared" si="901"/>
        <v>0</v>
      </c>
      <c r="AH604" s="44">
        <f t="shared" si="901"/>
        <v>0</v>
      </c>
      <c r="AI604" s="44">
        <f t="shared" si="901"/>
        <v>0</v>
      </c>
      <c r="AJ604" s="44">
        <f>SUM(AJ634)</f>
        <v>0</v>
      </c>
      <c r="AK604" s="44">
        <f t="shared" si="901"/>
        <v>0</v>
      </c>
      <c r="AL604" s="44">
        <f>SUM(AL634)</f>
        <v>0</v>
      </c>
    </row>
    <row r="605" spans="1:38" s="9" customFormat="1" ht="12.75">
      <c r="A605" s="18" t="s">
        <v>44</v>
      </c>
      <c r="B605" s="19" t="s">
        <v>45</v>
      </c>
      <c r="C605" s="36">
        <v>21700</v>
      </c>
      <c r="D605" s="85" t="s">
        <v>0</v>
      </c>
      <c r="E605" s="11">
        <f aca="true" t="shared" si="902" ref="E605:AL605">SUM(E606)</f>
        <v>0</v>
      </c>
      <c r="F605" s="11">
        <f t="shared" si="902"/>
        <v>0</v>
      </c>
      <c r="G605" s="11">
        <f t="shared" si="902"/>
        <v>0</v>
      </c>
      <c r="H605" s="11">
        <f t="shared" si="902"/>
        <v>118606</v>
      </c>
      <c r="I605" s="11">
        <f t="shared" si="902"/>
        <v>0</v>
      </c>
      <c r="J605" s="11">
        <f t="shared" si="902"/>
        <v>0</v>
      </c>
      <c r="K605" s="11">
        <f t="shared" si="902"/>
        <v>0</v>
      </c>
      <c r="L605" s="11">
        <f t="shared" si="902"/>
        <v>0</v>
      </c>
      <c r="M605" s="11">
        <f t="shared" si="902"/>
        <v>0</v>
      </c>
      <c r="N605" s="11">
        <f t="shared" si="902"/>
        <v>0</v>
      </c>
      <c r="O605" s="11">
        <f t="shared" si="902"/>
        <v>0</v>
      </c>
      <c r="P605" s="11">
        <f t="shared" si="902"/>
        <v>0</v>
      </c>
      <c r="Q605" s="11">
        <f t="shared" si="902"/>
        <v>0</v>
      </c>
      <c r="R605" s="11">
        <f t="shared" si="902"/>
        <v>0</v>
      </c>
      <c r="S605" s="11">
        <f t="shared" si="902"/>
        <v>0</v>
      </c>
      <c r="T605" s="11">
        <f t="shared" si="902"/>
        <v>0</v>
      </c>
      <c r="U605" s="11">
        <f t="shared" si="902"/>
        <v>0</v>
      </c>
      <c r="V605" s="11">
        <f t="shared" si="902"/>
        <v>0</v>
      </c>
      <c r="W605" s="11">
        <f t="shared" si="902"/>
        <v>0</v>
      </c>
      <c r="X605" s="11">
        <f t="shared" si="902"/>
        <v>0</v>
      </c>
      <c r="Y605" s="11">
        <f t="shared" si="902"/>
        <v>0</v>
      </c>
      <c r="Z605" s="11">
        <f t="shared" si="902"/>
        <v>0</v>
      </c>
      <c r="AA605" s="11">
        <f t="shared" si="902"/>
        <v>0</v>
      </c>
      <c r="AB605" s="11">
        <f t="shared" si="902"/>
        <v>0</v>
      </c>
      <c r="AC605" s="11">
        <f t="shared" si="902"/>
        <v>0</v>
      </c>
      <c r="AD605" s="11">
        <f t="shared" si="902"/>
        <v>0</v>
      </c>
      <c r="AE605" s="11">
        <f t="shared" si="902"/>
        <v>0</v>
      </c>
      <c r="AF605" s="11">
        <f t="shared" si="902"/>
        <v>0</v>
      </c>
      <c r="AG605" s="11">
        <f t="shared" si="902"/>
        <v>0</v>
      </c>
      <c r="AH605" s="11">
        <f t="shared" si="902"/>
        <v>0</v>
      </c>
      <c r="AI605" s="11">
        <f t="shared" si="902"/>
        <v>0</v>
      </c>
      <c r="AJ605" s="11">
        <f t="shared" si="902"/>
        <v>0</v>
      </c>
      <c r="AK605" s="11">
        <f t="shared" si="902"/>
        <v>0</v>
      </c>
      <c r="AL605" s="11">
        <f t="shared" si="902"/>
        <v>118606</v>
      </c>
    </row>
    <row r="606" spans="1:38" s="9" customFormat="1" ht="12.75">
      <c r="A606" s="20">
        <v>21710</v>
      </c>
      <c r="B606" s="21" t="s">
        <v>45</v>
      </c>
      <c r="C606" s="37">
        <v>21710</v>
      </c>
      <c r="D606" s="84" t="s">
        <v>6</v>
      </c>
      <c r="E606" s="13">
        <f>SUM(E621)</f>
        <v>0</v>
      </c>
      <c r="F606" s="13">
        <f>SUM(F621)</f>
        <v>0</v>
      </c>
      <c r="G606" s="13">
        <f>SUM(G621)</f>
        <v>0</v>
      </c>
      <c r="H606" s="13">
        <f>SUM(H621)</f>
        <v>118606</v>
      </c>
      <c r="I606" s="13">
        <f aca="true" t="shared" si="903" ref="I606:N606">SUM(I621)</f>
        <v>0</v>
      </c>
      <c r="J606" s="13">
        <f t="shared" si="903"/>
        <v>0</v>
      </c>
      <c r="K606" s="13">
        <f t="shared" si="903"/>
        <v>0</v>
      </c>
      <c r="L606" s="13">
        <f t="shared" si="903"/>
        <v>0</v>
      </c>
      <c r="M606" s="13">
        <f t="shared" si="903"/>
        <v>0</v>
      </c>
      <c r="N606" s="13">
        <f t="shared" si="903"/>
        <v>0</v>
      </c>
      <c r="O606" s="13">
        <f>SUM(O621)</f>
        <v>0</v>
      </c>
      <c r="P606" s="13">
        <f>SUM(P621)</f>
        <v>0</v>
      </c>
      <c r="Q606" s="13">
        <f>SUM(Q621)</f>
        <v>0</v>
      </c>
      <c r="R606" s="13">
        <f>SUM(R621)</f>
        <v>0</v>
      </c>
      <c r="S606" s="13">
        <f>SUM(S621)</f>
        <v>0</v>
      </c>
      <c r="T606" s="13">
        <f aca="true" t="shared" si="904" ref="T606:Y606">SUM(T621)</f>
        <v>0</v>
      </c>
      <c r="U606" s="13">
        <f t="shared" si="904"/>
        <v>0</v>
      </c>
      <c r="V606" s="13">
        <f t="shared" si="904"/>
        <v>0</v>
      </c>
      <c r="W606" s="13">
        <f t="shared" si="904"/>
        <v>0</v>
      </c>
      <c r="X606" s="13">
        <f t="shared" si="904"/>
        <v>0</v>
      </c>
      <c r="Y606" s="13">
        <f t="shared" si="904"/>
        <v>0</v>
      </c>
      <c r="Z606" s="13">
        <f>SUM(Z621)</f>
        <v>0</v>
      </c>
      <c r="AA606" s="13">
        <f>SUM(AA621)</f>
        <v>0</v>
      </c>
      <c r="AB606" s="13">
        <f>SUM(AB621)</f>
        <v>0</v>
      </c>
      <c r="AC606" s="13">
        <f>SUM(AC621)</f>
        <v>0</v>
      </c>
      <c r="AD606" s="13">
        <f aca="true" t="shared" si="905" ref="AD606:AK606">SUM(AD621)</f>
        <v>0</v>
      </c>
      <c r="AE606" s="13">
        <f t="shared" si="905"/>
        <v>0</v>
      </c>
      <c r="AF606" s="13">
        <f t="shared" si="905"/>
        <v>0</v>
      </c>
      <c r="AG606" s="13">
        <f t="shared" si="905"/>
        <v>0</v>
      </c>
      <c r="AH606" s="13">
        <f t="shared" si="905"/>
        <v>0</v>
      </c>
      <c r="AI606" s="13">
        <f t="shared" si="905"/>
        <v>0</v>
      </c>
      <c r="AJ606" s="13">
        <f>SUM(AJ621)</f>
        <v>0</v>
      </c>
      <c r="AK606" s="13">
        <f t="shared" si="905"/>
        <v>0</v>
      </c>
      <c r="AL606" s="13">
        <f>SUM(AL621)</f>
        <v>118606</v>
      </c>
    </row>
    <row r="607" spans="1:38" s="9" customFormat="1" ht="12.75">
      <c r="A607" s="33" t="s">
        <v>46</v>
      </c>
      <c r="B607" s="34"/>
      <c r="C607" s="8" t="s">
        <v>8</v>
      </c>
      <c r="D607" s="86" t="s">
        <v>9</v>
      </c>
      <c r="E607" s="35">
        <f>SUM(E608,E613)</f>
        <v>0</v>
      </c>
      <c r="F607" s="35">
        <f>SUM(F608,F613)</f>
        <v>0</v>
      </c>
      <c r="G607" s="35">
        <f>SUM(G608,G613)</f>
        <v>0</v>
      </c>
      <c r="H607" s="35">
        <f>SUM(H608,H613)</f>
        <v>118606</v>
      </c>
      <c r="I607" s="35">
        <f>SUM(I608,I613)</f>
        <v>0</v>
      </c>
      <c r="J607" s="35">
        <f aca="true" t="shared" si="906" ref="J607:Q607">SUM(J608,J613)</f>
        <v>0</v>
      </c>
      <c r="K607" s="35">
        <f t="shared" si="906"/>
        <v>0</v>
      </c>
      <c r="L607" s="35">
        <f t="shared" si="906"/>
        <v>0</v>
      </c>
      <c r="M607" s="35">
        <f t="shared" si="906"/>
        <v>0</v>
      </c>
      <c r="N607" s="35">
        <f t="shared" si="906"/>
        <v>0</v>
      </c>
      <c r="O607" s="35">
        <f t="shared" si="906"/>
        <v>0</v>
      </c>
      <c r="P607" s="35">
        <f t="shared" si="906"/>
        <v>0</v>
      </c>
      <c r="Q607" s="35">
        <f t="shared" si="906"/>
        <v>0</v>
      </c>
      <c r="R607" s="35">
        <f>SUM(R608,R613)</f>
        <v>0</v>
      </c>
      <c r="S607" s="35">
        <f>SUM(S608,S613)</f>
        <v>0</v>
      </c>
      <c r="T607" s="35">
        <f>SUM(T608,T613)</f>
        <v>0</v>
      </c>
      <c r="U607" s="35">
        <f>SUM(U608,U613)</f>
        <v>0</v>
      </c>
      <c r="V607" s="35">
        <f>SUM(V608,V613)</f>
        <v>0</v>
      </c>
      <c r="W607" s="35">
        <f aca="true" t="shared" si="907" ref="W607:AC607">SUM(W608,W613)</f>
        <v>0</v>
      </c>
      <c r="X607" s="35">
        <f t="shared" si="907"/>
        <v>0</v>
      </c>
      <c r="Y607" s="35">
        <f t="shared" si="907"/>
        <v>0</v>
      </c>
      <c r="Z607" s="35">
        <f t="shared" si="907"/>
        <v>0</v>
      </c>
      <c r="AA607" s="35">
        <f t="shared" si="907"/>
        <v>0</v>
      </c>
      <c r="AB607" s="35">
        <f t="shared" si="907"/>
        <v>0</v>
      </c>
      <c r="AC607" s="35">
        <f t="shared" si="907"/>
        <v>0</v>
      </c>
      <c r="AD607" s="35">
        <f aca="true" t="shared" si="908" ref="AD607:AL607">SUM(AD608,AD613)</f>
        <v>0</v>
      </c>
      <c r="AE607" s="35">
        <f t="shared" si="908"/>
        <v>0</v>
      </c>
      <c r="AF607" s="35">
        <f t="shared" si="908"/>
        <v>0</v>
      </c>
      <c r="AG607" s="35">
        <f t="shared" si="908"/>
        <v>0</v>
      </c>
      <c r="AH607" s="35">
        <f>SUM(AH608,AH613)</f>
        <v>0</v>
      </c>
      <c r="AI607" s="35">
        <f>SUM(AI608,AI613)</f>
        <v>0</v>
      </c>
      <c r="AJ607" s="35">
        <f>SUM(AJ608,AJ613)</f>
        <v>0</v>
      </c>
      <c r="AK607" s="35">
        <f>SUM(AK608,AK613)</f>
        <v>0</v>
      </c>
      <c r="AL607" s="35">
        <f t="shared" si="908"/>
        <v>118606</v>
      </c>
    </row>
    <row r="608" spans="1:38" ht="25.5">
      <c r="A608" s="18" t="s">
        <v>47</v>
      </c>
      <c r="B608" s="19" t="s">
        <v>48</v>
      </c>
      <c r="C608" s="10" t="s">
        <v>36</v>
      </c>
      <c r="D608" s="85" t="s">
        <v>10</v>
      </c>
      <c r="E608" s="11">
        <f aca="true" t="shared" si="909" ref="E608:AL608">SUM(E609)</f>
        <v>0</v>
      </c>
      <c r="F608" s="11">
        <f t="shared" si="909"/>
        <v>0</v>
      </c>
      <c r="G608" s="11">
        <f t="shared" si="909"/>
        <v>0</v>
      </c>
      <c r="H608" s="11">
        <f t="shared" si="909"/>
        <v>118606</v>
      </c>
      <c r="I608" s="11">
        <f t="shared" si="909"/>
        <v>0</v>
      </c>
      <c r="J608" s="11">
        <f t="shared" si="909"/>
        <v>0</v>
      </c>
      <c r="K608" s="11">
        <f t="shared" si="909"/>
        <v>0</v>
      </c>
      <c r="L608" s="11">
        <f t="shared" si="909"/>
        <v>0</v>
      </c>
      <c r="M608" s="11">
        <f t="shared" si="909"/>
        <v>0</v>
      </c>
      <c r="N608" s="11">
        <f t="shared" si="909"/>
        <v>0</v>
      </c>
      <c r="O608" s="11">
        <f t="shared" si="909"/>
        <v>0</v>
      </c>
      <c r="P608" s="11">
        <f t="shared" si="909"/>
        <v>0</v>
      </c>
      <c r="Q608" s="11">
        <f t="shared" si="909"/>
        <v>0</v>
      </c>
      <c r="R608" s="11">
        <f t="shared" si="909"/>
        <v>0</v>
      </c>
      <c r="S608" s="11">
        <f t="shared" si="909"/>
        <v>0</v>
      </c>
      <c r="T608" s="11">
        <f t="shared" si="909"/>
        <v>0</v>
      </c>
      <c r="U608" s="11">
        <f t="shared" si="909"/>
        <v>0</v>
      </c>
      <c r="V608" s="11">
        <f t="shared" si="909"/>
        <v>0</v>
      </c>
      <c r="W608" s="11">
        <f t="shared" si="909"/>
        <v>0</v>
      </c>
      <c r="X608" s="11">
        <f t="shared" si="909"/>
        <v>0</v>
      </c>
      <c r="Y608" s="11">
        <f t="shared" si="909"/>
        <v>0</v>
      </c>
      <c r="Z608" s="11">
        <f t="shared" si="909"/>
        <v>0</v>
      </c>
      <c r="AA608" s="11">
        <f t="shared" si="909"/>
        <v>0</v>
      </c>
      <c r="AB608" s="11">
        <f t="shared" si="909"/>
        <v>0</v>
      </c>
      <c r="AC608" s="11">
        <f t="shared" si="909"/>
        <v>0</v>
      </c>
      <c r="AD608" s="11">
        <f t="shared" si="909"/>
        <v>0</v>
      </c>
      <c r="AE608" s="11">
        <f t="shared" si="909"/>
        <v>0</v>
      </c>
      <c r="AF608" s="11">
        <f t="shared" si="909"/>
        <v>0</v>
      </c>
      <c r="AG608" s="11">
        <f t="shared" si="909"/>
        <v>0</v>
      </c>
      <c r="AH608" s="11">
        <f t="shared" si="909"/>
        <v>0</v>
      </c>
      <c r="AI608" s="11">
        <f t="shared" si="909"/>
        <v>0</v>
      </c>
      <c r="AJ608" s="11">
        <f t="shared" si="909"/>
        <v>0</v>
      </c>
      <c r="AK608" s="11">
        <f t="shared" si="909"/>
        <v>0</v>
      </c>
      <c r="AL608" s="11">
        <f t="shared" si="909"/>
        <v>118606</v>
      </c>
    </row>
    <row r="609" spans="1:38" s="9" customFormat="1" ht="12.75">
      <c r="A609" s="18" t="s">
        <v>49</v>
      </c>
      <c r="B609" s="19" t="s">
        <v>50</v>
      </c>
      <c r="C609" s="10" t="s">
        <v>11</v>
      </c>
      <c r="D609" s="85" t="s">
        <v>12</v>
      </c>
      <c r="E609" s="11">
        <f>SUM(E610,E612)</f>
        <v>0</v>
      </c>
      <c r="F609" s="11">
        <f>SUM(F610,F612)</f>
        <v>0</v>
      </c>
      <c r="G609" s="11">
        <f>SUM(G610,G612)</f>
        <v>0</v>
      </c>
      <c r="H609" s="11">
        <f>SUM(H610,H612)</f>
        <v>118606</v>
      </c>
      <c r="I609" s="11">
        <f>SUM(I610,I612)</f>
        <v>0</v>
      </c>
      <c r="J609" s="11">
        <f aca="true" t="shared" si="910" ref="J609:Q609">SUM(J610,J612)</f>
        <v>0</v>
      </c>
      <c r="K609" s="11">
        <f t="shared" si="910"/>
        <v>0</v>
      </c>
      <c r="L609" s="11">
        <f t="shared" si="910"/>
        <v>0</v>
      </c>
      <c r="M609" s="11">
        <f t="shared" si="910"/>
        <v>0</v>
      </c>
      <c r="N609" s="11">
        <f t="shared" si="910"/>
        <v>0</v>
      </c>
      <c r="O609" s="11">
        <f t="shared" si="910"/>
        <v>0</v>
      </c>
      <c r="P609" s="11">
        <f t="shared" si="910"/>
        <v>0</v>
      </c>
      <c r="Q609" s="11">
        <f t="shared" si="910"/>
        <v>0</v>
      </c>
      <c r="R609" s="11">
        <f>SUM(R610,R612)</f>
        <v>0</v>
      </c>
      <c r="S609" s="11">
        <f>SUM(S610,S612)</f>
        <v>0</v>
      </c>
      <c r="T609" s="11">
        <f>SUM(T610,T612)</f>
        <v>0</v>
      </c>
      <c r="U609" s="11">
        <f>SUM(U610,U612)</f>
        <v>0</v>
      </c>
      <c r="V609" s="11">
        <f>SUM(V610,V612)</f>
        <v>0</v>
      </c>
      <c r="W609" s="11">
        <f aca="true" t="shared" si="911" ref="W609:AC609">SUM(W610,W612)</f>
        <v>0</v>
      </c>
      <c r="X609" s="11">
        <f t="shared" si="911"/>
        <v>0</v>
      </c>
      <c r="Y609" s="11">
        <f t="shared" si="911"/>
        <v>0</v>
      </c>
      <c r="Z609" s="11">
        <f t="shared" si="911"/>
        <v>0</v>
      </c>
      <c r="AA609" s="11">
        <f t="shared" si="911"/>
        <v>0</v>
      </c>
      <c r="AB609" s="11">
        <f t="shared" si="911"/>
        <v>0</v>
      </c>
      <c r="AC609" s="11">
        <f t="shared" si="911"/>
        <v>0</v>
      </c>
      <c r="AD609" s="11">
        <f aca="true" t="shared" si="912" ref="AD609:AL609">SUM(AD610,AD612)</f>
        <v>0</v>
      </c>
      <c r="AE609" s="11">
        <f t="shared" si="912"/>
        <v>0</v>
      </c>
      <c r="AF609" s="11">
        <f t="shared" si="912"/>
        <v>0</v>
      </c>
      <c r="AG609" s="11">
        <f t="shared" si="912"/>
        <v>0</v>
      </c>
      <c r="AH609" s="11">
        <f>SUM(AH610,AH612)</f>
        <v>0</v>
      </c>
      <c r="AI609" s="11">
        <f>SUM(AI610,AI612)</f>
        <v>0</v>
      </c>
      <c r="AJ609" s="11">
        <f>SUM(AJ610,AJ612)</f>
        <v>0</v>
      </c>
      <c r="AK609" s="11">
        <f>SUM(AK610,AK612)</f>
        <v>0</v>
      </c>
      <c r="AL609" s="11">
        <f t="shared" si="912"/>
        <v>118606</v>
      </c>
    </row>
    <row r="610" spans="1:38" ht="12.75">
      <c r="A610" s="38">
        <v>1000</v>
      </c>
      <c r="B610" s="21" t="s">
        <v>50</v>
      </c>
      <c r="C610" s="15">
        <v>1000</v>
      </c>
      <c r="D610" s="84" t="s">
        <v>13</v>
      </c>
      <c r="E610" s="13">
        <f aca="true" t="shared" si="913" ref="E610:F612">SUM(E625)</f>
        <v>0</v>
      </c>
      <c r="F610" s="13">
        <f t="shared" si="913"/>
        <v>0</v>
      </c>
      <c r="G610" s="13">
        <f aca="true" t="shared" si="914" ref="G610:H612">SUM(G625)</f>
        <v>0</v>
      </c>
      <c r="H610" s="13">
        <f t="shared" si="914"/>
        <v>47088</v>
      </c>
      <c r="I610" s="13">
        <f aca="true" t="shared" si="915" ref="I610:J612">SUM(I625)</f>
        <v>0</v>
      </c>
      <c r="J610" s="13">
        <f t="shared" si="915"/>
        <v>0</v>
      </c>
      <c r="K610" s="13">
        <f>SUM(K625)</f>
        <v>0</v>
      </c>
      <c r="L610" s="13">
        <f aca="true" t="shared" si="916" ref="L610:M612">SUM(L625)</f>
        <v>0</v>
      </c>
      <c r="M610" s="13">
        <f t="shared" si="916"/>
        <v>0</v>
      </c>
      <c r="N610" s="13">
        <f aca="true" t="shared" si="917" ref="N610:P612">SUM(N625)</f>
        <v>0</v>
      </c>
      <c r="O610" s="13">
        <f t="shared" si="917"/>
        <v>0</v>
      </c>
      <c r="P610" s="13">
        <f t="shared" si="917"/>
        <v>0</v>
      </c>
      <c r="Q610" s="13">
        <f aca="true" t="shared" si="918" ref="Q610:S612">SUM(Q625)</f>
        <v>0</v>
      </c>
      <c r="R610" s="13">
        <f t="shared" si="918"/>
        <v>0</v>
      </c>
      <c r="S610" s="13">
        <f t="shared" si="918"/>
        <v>0</v>
      </c>
      <c r="T610" s="13">
        <f aca="true" t="shared" si="919" ref="T610:U612">SUM(T625)</f>
        <v>0</v>
      </c>
      <c r="U610" s="13">
        <f t="shared" si="919"/>
        <v>0</v>
      </c>
      <c r="V610" s="13">
        <f>SUM(V625)</f>
        <v>0</v>
      </c>
      <c r="W610" s="13">
        <f aca="true" t="shared" si="920" ref="W610:Y612">SUM(W625)</f>
        <v>0</v>
      </c>
      <c r="X610" s="13">
        <f t="shared" si="920"/>
        <v>0</v>
      </c>
      <c r="Y610" s="13">
        <f t="shared" si="920"/>
        <v>0</v>
      </c>
      <c r="Z610" s="13">
        <f>SUM(Z625)</f>
        <v>0</v>
      </c>
      <c r="AA610" s="13">
        <f aca="true" t="shared" si="921" ref="AA610:AB612">SUM(AA625)</f>
        <v>0</v>
      </c>
      <c r="AB610" s="13">
        <f t="shared" si="921"/>
        <v>0</v>
      </c>
      <c r="AC610" s="13">
        <f aca="true" t="shared" si="922" ref="AC610:AD612">SUM(AC625)</f>
        <v>0</v>
      </c>
      <c r="AD610" s="13">
        <f t="shared" si="922"/>
        <v>0</v>
      </c>
      <c r="AE610" s="13">
        <f aca="true" t="shared" si="923" ref="AE610:AF612">SUM(AE625)</f>
        <v>0</v>
      </c>
      <c r="AF610" s="13">
        <f t="shared" si="923"/>
        <v>0</v>
      </c>
      <c r="AG610" s="13">
        <f aca="true" t="shared" si="924" ref="AG610:AL612">SUM(AG625)</f>
        <v>0</v>
      </c>
      <c r="AH610" s="13">
        <f t="shared" si="924"/>
        <v>0</v>
      </c>
      <c r="AI610" s="13">
        <f t="shared" si="924"/>
        <v>0</v>
      </c>
      <c r="AJ610" s="13">
        <f>SUM(AJ625)</f>
        <v>0</v>
      </c>
      <c r="AK610" s="13">
        <f t="shared" si="924"/>
        <v>0</v>
      </c>
      <c r="AL610" s="13">
        <f t="shared" si="924"/>
        <v>47088</v>
      </c>
    </row>
    <row r="611" spans="1:38" ht="12.75">
      <c r="A611" s="21">
        <v>1100</v>
      </c>
      <c r="B611" s="21" t="s">
        <v>50</v>
      </c>
      <c r="C611" s="27">
        <v>1100</v>
      </c>
      <c r="D611" s="84" t="s">
        <v>14</v>
      </c>
      <c r="E611" s="13">
        <f t="shared" si="913"/>
        <v>0</v>
      </c>
      <c r="F611" s="13">
        <f t="shared" si="913"/>
        <v>0</v>
      </c>
      <c r="G611" s="13">
        <f t="shared" si="914"/>
        <v>0</v>
      </c>
      <c r="H611" s="13">
        <f t="shared" si="914"/>
        <v>38100</v>
      </c>
      <c r="I611" s="13">
        <f t="shared" si="915"/>
        <v>0</v>
      </c>
      <c r="J611" s="13">
        <f t="shared" si="915"/>
        <v>0</v>
      </c>
      <c r="K611" s="13">
        <f>SUM(K626)</f>
        <v>0</v>
      </c>
      <c r="L611" s="13">
        <f t="shared" si="916"/>
        <v>0</v>
      </c>
      <c r="M611" s="13">
        <f t="shared" si="916"/>
        <v>0</v>
      </c>
      <c r="N611" s="13">
        <f t="shared" si="917"/>
        <v>0</v>
      </c>
      <c r="O611" s="13">
        <f t="shared" si="917"/>
        <v>0</v>
      </c>
      <c r="P611" s="13">
        <f t="shared" si="917"/>
        <v>0</v>
      </c>
      <c r="Q611" s="13">
        <f t="shared" si="918"/>
        <v>0</v>
      </c>
      <c r="R611" s="13">
        <f t="shared" si="918"/>
        <v>0</v>
      </c>
      <c r="S611" s="13">
        <f t="shared" si="918"/>
        <v>0</v>
      </c>
      <c r="T611" s="13">
        <f t="shared" si="919"/>
        <v>0</v>
      </c>
      <c r="U611" s="13">
        <f t="shared" si="919"/>
        <v>0</v>
      </c>
      <c r="V611" s="13">
        <f>SUM(V626)</f>
        <v>0</v>
      </c>
      <c r="W611" s="13">
        <f t="shared" si="920"/>
        <v>0</v>
      </c>
      <c r="X611" s="13">
        <f t="shared" si="920"/>
        <v>0</v>
      </c>
      <c r="Y611" s="13">
        <f t="shared" si="920"/>
        <v>0</v>
      </c>
      <c r="Z611" s="13">
        <f>SUM(Z626)</f>
        <v>0</v>
      </c>
      <c r="AA611" s="13">
        <f t="shared" si="921"/>
        <v>0</v>
      </c>
      <c r="AB611" s="13">
        <f t="shared" si="921"/>
        <v>0</v>
      </c>
      <c r="AC611" s="13">
        <f t="shared" si="922"/>
        <v>0</v>
      </c>
      <c r="AD611" s="13">
        <f t="shared" si="922"/>
        <v>0</v>
      </c>
      <c r="AE611" s="13">
        <f t="shared" si="923"/>
        <v>0</v>
      </c>
      <c r="AF611" s="13">
        <f t="shared" si="923"/>
        <v>0</v>
      </c>
      <c r="AG611" s="13">
        <f t="shared" si="924"/>
        <v>0</v>
      </c>
      <c r="AH611" s="13">
        <f t="shared" si="924"/>
        <v>0</v>
      </c>
      <c r="AI611" s="13">
        <f t="shared" si="924"/>
        <v>0</v>
      </c>
      <c r="AJ611" s="13">
        <f>SUM(AJ626)</f>
        <v>0</v>
      </c>
      <c r="AK611" s="13">
        <f t="shared" si="924"/>
        <v>0</v>
      </c>
      <c r="AL611" s="13">
        <f t="shared" si="924"/>
        <v>38100</v>
      </c>
    </row>
    <row r="612" spans="1:38" ht="12.75">
      <c r="A612" s="38">
        <v>2000</v>
      </c>
      <c r="B612" s="21" t="s">
        <v>50</v>
      </c>
      <c r="C612" s="15">
        <v>2000</v>
      </c>
      <c r="D612" s="84" t="s">
        <v>15</v>
      </c>
      <c r="E612" s="13">
        <f t="shared" si="913"/>
        <v>0</v>
      </c>
      <c r="F612" s="13">
        <f t="shared" si="913"/>
        <v>0</v>
      </c>
      <c r="G612" s="13">
        <f t="shared" si="914"/>
        <v>0</v>
      </c>
      <c r="H612" s="13">
        <f t="shared" si="914"/>
        <v>71518</v>
      </c>
      <c r="I612" s="13">
        <f t="shared" si="915"/>
        <v>0</v>
      </c>
      <c r="J612" s="13">
        <f t="shared" si="915"/>
        <v>0</v>
      </c>
      <c r="K612" s="13">
        <f>SUM(K627)</f>
        <v>0</v>
      </c>
      <c r="L612" s="13">
        <f t="shared" si="916"/>
        <v>0</v>
      </c>
      <c r="M612" s="13">
        <f t="shared" si="916"/>
        <v>0</v>
      </c>
      <c r="N612" s="13">
        <f t="shared" si="917"/>
        <v>0</v>
      </c>
      <c r="O612" s="13">
        <f t="shared" si="917"/>
        <v>0</v>
      </c>
      <c r="P612" s="13">
        <f t="shared" si="917"/>
        <v>0</v>
      </c>
      <c r="Q612" s="13">
        <f t="shared" si="918"/>
        <v>0</v>
      </c>
      <c r="R612" s="13">
        <f t="shared" si="918"/>
        <v>0</v>
      </c>
      <c r="S612" s="13">
        <f t="shared" si="918"/>
        <v>0</v>
      </c>
      <c r="T612" s="13">
        <f t="shared" si="919"/>
        <v>0</v>
      </c>
      <c r="U612" s="13">
        <f t="shared" si="919"/>
        <v>0</v>
      </c>
      <c r="V612" s="13">
        <f>SUM(V627)</f>
        <v>0</v>
      </c>
      <c r="W612" s="13">
        <f t="shared" si="920"/>
        <v>0</v>
      </c>
      <c r="X612" s="13">
        <f t="shared" si="920"/>
        <v>0</v>
      </c>
      <c r="Y612" s="13">
        <f t="shared" si="920"/>
        <v>0</v>
      </c>
      <c r="Z612" s="13">
        <f>SUM(Z627)</f>
        <v>0</v>
      </c>
      <c r="AA612" s="13">
        <f t="shared" si="921"/>
        <v>0</v>
      </c>
      <c r="AB612" s="13">
        <f t="shared" si="921"/>
        <v>0</v>
      </c>
      <c r="AC612" s="13">
        <f t="shared" si="922"/>
        <v>0</v>
      </c>
      <c r="AD612" s="13">
        <f t="shared" si="922"/>
        <v>0</v>
      </c>
      <c r="AE612" s="13">
        <f t="shared" si="923"/>
        <v>0</v>
      </c>
      <c r="AF612" s="13">
        <f t="shared" si="923"/>
        <v>0</v>
      </c>
      <c r="AG612" s="13">
        <f t="shared" si="924"/>
        <v>0</v>
      </c>
      <c r="AH612" s="13">
        <f t="shared" si="924"/>
        <v>0</v>
      </c>
      <c r="AI612" s="13">
        <f t="shared" si="924"/>
        <v>0</v>
      </c>
      <c r="AJ612" s="13">
        <f>SUM(AJ627)</f>
        <v>0</v>
      </c>
      <c r="AK612" s="13">
        <f t="shared" si="924"/>
        <v>0</v>
      </c>
      <c r="AL612" s="13">
        <f t="shared" si="924"/>
        <v>71518</v>
      </c>
    </row>
    <row r="613" spans="1:38" s="9" customFormat="1" ht="12.75">
      <c r="A613" s="28" t="s">
        <v>61</v>
      </c>
      <c r="B613" s="19" t="s">
        <v>62</v>
      </c>
      <c r="C613" s="14" t="s">
        <v>24</v>
      </c>
      <c r="D613" s="85" t="s">
        <v>25</v>
      </c>
      <c r="E613" s="11">
        <f>SUM(E614:E615)</f>
        <v>0</v>
      </c>
      <c r="F613" s="11">
        <f>SUM(F614:F615)</f>
        <v>0</v>
      </c>
      <c r="G613" s="11">
        <f>SUM(G614:G615)</f>
        <v>0</v>
      </c>
      <c r="H613" s="11">
        <f>SUM(H614:H615)</f>
        <v>0</v>
      </c>
      <c r="I613" s="11">
        <f>SUM(I614:I615)</f>
        <v>0</v>
      </c>
      <c r="J613" s="11">
        <f aca="true" t="shared" si="925" ref="J613:Q613">SUM(J614:J615)</f>
        <v>0</v>
      </c>
      <c r="K613" s="11">
        <f t="shared" si="925"/>
        <v>0</v>
      </c>
      <c r="L613" s="11">
        <f t="shared" si="925"/>
        <v>0</v>
      </c>
      <c r="M613" s="11">
        <f t="shared" si="925"/>
        <v>0</v>
      </c>
      <c r="N613" s="11">
        <f t="shared" si="925"/>
        <v>0</v>
      </c>
      <c r="O613" s="11">
        <f t="shared" si="925"/>
        <v>0</v>
      </c>
      <c r="P613" s="11">
        <f t="shared" si="925"/>
        <v>0</v>
      </c>
      <c r="Q613" s="11">
        <f t="shared" si="925"/>
        <v>0</v>
      </c>
      <c r="R613" s="11">
        <f>SUM(R614:R615)</f>
        <v>0</v>
      </c>
      <c r="S613" s="11">
        <f>SUM(S614:S615)</f>
        <v>0</v>
      </c>
      <c r="T613" s="11">
        <f>SUM(T614:T615)</f>
        <v>0</v>
      </c>
      <c r="U613" s="11">
        <f>SUM(U614:U615)</f>
        <v>0</v>
      </c>
      <c r="V613" s="11">
        <f>SUM(V614:V615)</f>
        <v>0</v>
      </c>
      <c r="W613" s="11">
        <f aca="true" t="shared" si="926" ref="W613:AC613">SUM(W614:W615)</f>
        <v>0</v>
      </c>
      <c r="X613" s="11">
        <f t="shared" si="926"/>
        <v>0</v>
      </c>
      <c r="Y613" s="11">
        <f t="shared" si="926"/>
        <v>0</v>
      </c>
      <c r="Z613" s="11">
        <f t="shared" si="926"/>
        <v>0</v>
      </c>
      <c r="AA613" s="11">
        <f t="shared" si="926"/>
        <v>0</v>
      </c>
      <c r="AB613" s="11">
        <f t="shared" si="926"/>
        <v>0</v>
      </c>
      <c r="AC613" s="11">
        <f t="shared" si="926"/>
        <v>0</v>
      </c>
      <c r="AD613" s="11">
        <f aca="true" t="shared" si="927" ref="AD613:AL613">SUM(AD614:AD615)</f>
        <v>0</v>
      </c>
      <c r="AE613" s="11">
        <f t="shared" si="927"/>
        <v>0</v>
      </c>
      <c r="AF613" s="11">
        <f t="shared" si="927"/>
        <v>0</v>
      </c>
      <c r="AG613" s="11">
        <f t="shared" si="927"/>
        <v>0</v>
      </c>
      <c r="AH613" s="11">
        <f>SUM(AH614:AH615)</f>
        <v>0</v>
      </c>
      <c r="AI613" s="11">
        <f>SUM(AI614:AI615)</f>
        <v>0</v>
      </c>
      <c r="AJ613" s="11">
        <f>SUM(AJ614:AJ615)</f>
        <v>0</v>
      </c>
      <c r="AK613" s="11">
        <f>SUM(AK614:AK615)</f>
        <v>0</v>
      </c>
      <c r="AL613" s="11">
        <f t="shared" si="927"/>
        <v>0</v>
      </c>
    </row>
    <row r="614" spans="1:38" ht="12.75">
      <c r="A614" s="28" t="s">
        <v>63</v>
      </c>
      <c r="B614" s="19" t="s">
        <v>64</v>
      </c>
      <c r="C614" s="14">
        <v>5000</v>
      </c>
      <c r="D614" s="85" t="s">
        <v>26</v>
      </c>
      <c r="E614" s="11">
        <f>SUM(E629)</f>
        <v>0</v>
      </c>
      <c r="F614" s="11">
        <f>SUM(F629)</f>
        <v>0</v>
      </c>
      <c r="G614" s="11">
        <f>SUM(G629)</f>
        <v>0</v>
      </c>
      <c r="H614" s="11">
        <f>SUM(H629)</f>
        <v>0</v>
      </c>
      <c r="I614" s="11">
        <f aca="true" t="shared" si="928" ref="I614:N614">SUM(I629)</f>
        <v>0</v>
      </c>
      <c r="J614" s="11">
        <f t="shared" si="928"/>
        <v>0</v>
      </c>
      <c r="K614" s="11">
        <f t="shared" si="928"/>
        <v>0</v>
      </c>
      <c r="L614" s="11">
        <f t="shared" si="928"/>
        <v>0</v>
      </c>
      <c r="M614" s="11">
        <f t="shared" si="928"/>
        <v>0</v>
      </c>
      <c r="N614" s="11">
        <f t="shared" si="928"/>
        <v>0</v>
      </c>
      <c r="O614" s="11">
        <f>SUM(O629)</f>
        <v>0</v>
      </c>
      <c r="P614" s="11">
        <f>SUM(P629)</f>
        <v>0</v>
      </c>
      <c r="Q614" s="11">
        <f>SUM(Q629)</f>
        <v>0</v>
      </c>
      <c r="R614" s="11">
        <f>SUM(R629)</f>
        <v>0</v>
      </c>
      <c r="S614" s="11">
        <f>SUM(S629)</f>
        <v>0</v>
      </c>
      <c r="T614" s="11">
        <f aca="true" t="shared" si="929" ref="T614:Y614">SUM(T629)</f>
        <v>0</v>
      </c>
      <c r="U614" s="11">
        <f t="shared" si="929"/>
        <v>0</v>
      </c>
      <c r="V614" s="11">
        <f t="shared" si="929"/>
        <v>0</v>
      </c>
      <c r="W614" s="11">
        <f t="shared" si="929"/>
        <v>0</v>
      </c>
      <c r="X614" s="11">
        <f t="shared" si="929"/>
        <v>0</v>
      </c>
      <c r="Y614" s="11">
        <f t="shared" si="929"/>
        <v>0</v>
      </c>
      <c r="Z614" s="11">
        <f>SUM(Z629)</f>
        <v>0</v>
      </c>
      <c r="AA614" s="11">
        <f>SUM(AA629)</f>
        <v>0</v>
      </c>
      <c r="AB614" s="11">
        <f>SUM(AB629)</f>
        <v>0</v>
      </c>
      <c r="AC614" s="11">
        <f>SUM(AC629)</f>
        <v>0</v>
      </c>
      <c r="AD614" s="11">
        <f aca="true" t="shared" si="930" ref="AD614:AK614">SUM(AD629)</f>
        <v>0</v>
      </c>
      <c r="AE614" s="11">
        <f t="shared" si="930"/>
        <v>0</v>
      </c>
      <c r="AF614" s="11">
        <f t="shared" si="930"/>
        <v>0</v>
      </c>
      <c r="AG614" s="11">
        <f t="shared" si="930"/>
        <v>0</v>
      </c>
      <c r="AH614" s="11">
        <f t="shared" si="930"/>
        <v>0</v>
      </c>
      <c r="AI614" s="11">
        <f t="shared" si="930"/>
        <v>0</v>
      </c>
      <c r="AJ614" s="11">
        <f>SUM(AJ629)</f>
        <v>0</v>
      </c>
      <c r="AK614" s="11">
        <f t="shared" si="930"/>
        <v>0</v>
      </c>
      <c r="AL614" s="11">
        <f>SUM(AL629)</f>
        <v>0</v>
      </c>
    </row>
    <row r="615" spans="1:38" ht="12.75">
      <c r="A615" s="28" t="s">
        <v>65</v>
      </c>
      <c r="B615" s="19" t="s">
        <v>66</v>
      </c>
      <c r="C615" s="14">
        <v>9000</v>
      </c>
      <c r="D615" s="85" t="s">
        <v>27</v>
      </c>
      <c r="E615" s="11">
        <f aca="true" t="shared" si="931" ref="E615:AL615">SUM(E616)</f>
        <v>0</v>
      </c>
      <c r="F615" s="11">
        <f t="shared" si="931"/>
        <v>0</v>
      </c>
      <c r="G615" s="11">
        <f t="shared" si="931"/>
        <v>0</v>
      </c>
      <c r="H615" s="11">
        <f t="shared" si="931"/>
        <v>0</v>
      </c>
      <c r="I615" s="11">
        <f t="shared" si="931"/>
        <v>0</v>
      </c>
      <c r="J615" s="11">
        <f t="shared" si="931"/>
        <v>0</v>
      </c>
      <c r="K615" s="11">
        <f t="shared" si="931"/>
        <v>0</v>
      </c>
      <c r="L615" s="11">
        <f t="shared" si="931"/>
        <v>0</v>
      </c>
      <c r="M615" s="11">
        <f t="shared" si="931"/>
        <v>0</v>
      </c>
      <c r="N615" s="11">
        <f t="shared" si="931"/>
        <v>0</v>
      </c>
      <c r="O615" s="11">
        <f t="shared" si="931"/>
        <v>0</v>
      </c>
      <c r="P615" s="11">
        <f t="shared" si="931"/>
        <v>0</v>
      </c>
      <c r="Q615" s="11">
        <f t="shared" si="931"/>
        <v>0</v>
      </c>
      <c r="R615" s="11">
        <f t="shared" si="931"/>
        <v>0</v>
      </c>
      <c r="S615" s="11">
        <f t="shared" si="931"/>
        <v>0</v>
      </c>
      <c r="T615" s="11">
        <f t="shared" si="931"/>
        <v>0</v>
      </c>
      <c r="U615" s="11">
        <f t="shared" si="931"/>
        <v>0</v>
      </c>
      <c r="V615" s="11">
        <f t="shared" si="931"/>
        <v>0</v>
      </c>
      <c r="W615" s="11">
        <f t="shared" si="931"/>
        <v>0</v>
      </c>
      <c r="X615" s="11">
        <f t="shared" si="931"/>
        <v>0</v>
      </c>
      <c r="Y615" s="11">
        <f t="shared" si="931"/>
        <v>0</v>
      </c>
      <c r="Z615" s="11">
        <f t="shared" si="931"/>
        <v>0</v>
      </c>
      <c r="AA615" s="11">
        <f t="shared" si="931"/>
        <v>0</v>
      </c>
      <c r="AB615" s="11">
        <f t="shared" si="931"/>
        <v>0</v>
      </c>
      <c r="AC615" s="11">
        <f t="shared" si="931"/>
        <v>0</v>
      </c>
      <c r="AD615" s="11">
        <f t="shared" si="931"/>
        <v>0</v>
      </c>
      <c r="AE615" s="11">
        <f t="shared" si="931"/>
        <v>0</v>
      </c>
      <c r="AF615" s="11">
        <f t="shared" si="931"/>
        <v>0</v>
      </c>
      <c r="AG615" s="11">
        <f t="shared" si="931"/>
        <v>0</v>
      </c>
      <c r="AH615" s="11">
        <f t="shared" si="931"/>
        <v>0</v>
      </c>
      <c r="AI615" s="11">
        <f t="shared" si="931"/>
        <v>0</v>
      </c>
      <c r="AJ615" s="11">
        <f t="shared" si="931"/>
        <v>0</v>
      </c>
      <c r="AK615" s="11">
        <f t="shared" si="931"/>
        <v>0</v>
      </c>
      <c r="AL615" s="11">
        <f t="shared" si="931"/>
        <v>0</v>
      </c>
    </row>
    <row r="616" spans="1:38" s="9" customFormat="1" ht="12.75">
      <c r="A616" s="29">
        <v>9600</v>
      </c>
      <c r="B616" s="21" t="s">
        <v>66</v>
      </c>
      <c r="C616" s="29">
        <v>9600</v>
      </c>
      <c r="D616" s="93" t="s">
        <v>37</v>
      </c>
      <c r="E616" s="13">
        <f>SUM(E638)</f>
        <v>0</v>
      </c>
      <c r="F616" s="13">
        <f>SUM(F638)</f>
        <v>0</v>
      </c>
      <c r="G616" s="13">
        <f>SUM(G638)</f>
        <v>0</v>
      </c>
      <c r="H616" s="13">
        <f>SUM(H638)</f>
        <v>0</v>
      </c>
      <c r="I616" s="13">
        <f aca="true" t="shared" si="932" ref="I616:N616">SUM(I638)</f>
        <v>0</v>
      </c>
      <c r="J616" s="13">
        <f t="shared" si="932"/>
        <v>0</v>
      </c>
      <c r="K616" s="13">
        <f t="shared" si="932"/>
        <v>0</v>
      </c>
      <c r="L616" s="13">
        <f t="shared" si="932"/>
        <v>0</v>
      </c>
      <c r="M616" s="13">
        <f t="shared" si="932"/>
        <v>0</v>
      </c>
      <c r="N616" s="13">
        <f t="shared" si="932"/>
        <v>0</v>
      </c>
      <c r="O616" s="13">
        <f>SUM(O638)</f>
        <v>0</v>
      </c>
      <c r="P616" s="13">
        <f>SUM(P638)</f>
        <v>0</v>
      </c>
      <c r="Q616" s="13">
        <f>SUM(Q638)</f>
        <v>0</v>
      </c>
      <c r="R616" s="13">
        <f>SUM(R638)</f>
        <v>0</v>
      </c>
      <c r="S616" s="13">
        <f>SUM(S638)</f>
        <v>0</v>
      </c>
      <c r="T616" s="13">
        <f aca="true" t="shared" si="933" ref="T616:Y616">SUM(T638)</f>
        <v>0</v>
      </c>
      <c r="U616" s="13">
        <f t="shared" si="933"/>
        <v>0</v>
      </c>
      <c r="V616" s="13">
        <f t="shared" si="933"/>
        <v>0</v>
      </c>
      <c r="W616" s="13">
        <f t="shared" si="933"/>
        <v>0</v>
      </c>
      <c r="X616" s="13">
        <f t="shared" si="933"/>
        <v>0</v>
      </c>
      <c r="Y616" s="13">
        <f t="shared" si="933"/>
        <v>0</v>
      </c>
      <c r="Z616" s="13">
        <f>SUM(Z638)</f>
        <v>0</v>
      </c>
      <c r="AA616" s="13">
        <f>SUM(AA638)</f>
        <v>0</v>
      </c>
      <c r="AB616" s="13">
        <f>SUM(AB638)</f>
        <v>0</v>
      </c>
      <c r="AC616" s="13">
        <f>SUM(AC638)</f>
        <v>0</v>
      </c>
      <c r="AD616" s="13">
        <f aca="true" t="shared" si="934" ref="AD616:AK616">SUM(AD638)</f>
        <v>0</v>
      </c>
      <c r="AE616" s="13">
        <f t="shared" si="934"/>
        <v>0</v>
      </c>
      <c r="AF616" s="13">
        <f t="shared" si="934"/>
        <v>0</v>
      </c>
      <c r="AG616" s="13">
        <f t="shared" si="934"/>
        <v>0</v>
      </c>
      <c r="AH616" s="13">
        <f t="shared" si="934"/>
        <v>0</v>
      </c>
      <c r="AI616" s="13">
        <f t="shared" si="934"/>
        <v>0</v>
      </c>
      <c r="AJ616" s="13">
        <f>SUM(AJ638)</f>
        <v>0</v>
      </c>
      <c r="AK616" s="13">
        <f t="shared" si="934"/>
        <v>0</v>
      </c>
      <c r="AL616" s="13">
        <f>SUM(AL638)</f>
        <v>0</v>
      </c>
    </row>
    <row r="617" spans="1:38" ht="25.5">
      <c r="A617" s="41" t="s">
        <v>68</v>
      </c>
      <c r="B617" s="42"/>
      <c r="C617" s="10" t="s">
        <v>128</v>
      </c>
      <c r="D617" s="94" t="s">
        <v>29</v>
      </c>
      <c r="E617" s="43">
        <f>SUM(E602-E607)</f>
        <v>0</v>
      </c>
      <c r="F617" s="43">
        <f>SUM(F602-F607)</f>
        <v>0</v>
      </c>
      <c r="G617" s="43">
        <f>SUM(G602-G607)</f>
        <v>0</v>
      </c>
      <c r="H617" s="43">
        <f>SUM(H602-H607)</f>
        <v>0</v>
      </c>
      <c r="I617" s="43">
        <f aca="true" t="shared" si="935" ref="I617:N617">SUM(I602-I607)</f>
        <v>0</v>
      </c>
      <c r="J617" s="43">
        <f t="shared" si="935"/>
        <v>0</v>
      </c>
      <c r="K617" s="43">
        <f t="shared" si="935"/>
        <v>0</v>
      </c>
      <c r="L617" s="43">
        <f t="shared" si="935"/>
        <v>0</v>
      </c>
      <c r="M617" s="43">
        <f t="shared" si="935"/>
        <v>0</v>
      </c>
      <c r="N617" s="43">
        <f t="shared" si="935"/>
        <v>0</v>
      </c>
      <c r="O617" s="43">
        <f>SUM(O602-O607)</f>
        <v>0</v>
      </c>
      <c r="P617" s="43">
        <f>SUM(P602-P607)</f>
        <v>0</v>
      </c>
      <c r="Q617" s="43">
        <f>SUM(Q602-Q607)</f>
        <v>0</v>
      </c>
      <c r="R617" s="43">
        <f>SUM(R602-R607)</f>
        <v>0</v>
      </c>
      <c r="S617" s="43">
        <f>SUM(S602-S607)</f>
        <v>0</v>
      </c>
      <c r="T617" s="43">
        <f aca="true" t="shared" si="936" ref="T617:Y617">SUM(T602-T607)</f>
        <v>0</v>
      </c>
      <c r="U617" s="43">
        <f t="shared" si="936"/>
        <v>0</v>
      </c>
      <c r="V617" s="43">
        <f t="shared" si="936"/>
        <v>0</v>
      </c>
      <c r="W617" s="43">
        <f t="shared" si="936"/>
        <v>0</v>
      </c>
      <c r="X617" s="43">
        <f t="shared" si="936"/>
        <v>0</v>
      </c>
      <c r="Y617" s="43">
        <f t="shared" si="936"/>
        <v>0</v>
      </c>
      <c r="Z617" s="43">
        <f>SUM(Z602-Z607)</f>
        <v>0</v>
      </c>
      <c r="AA617" s="43">
        <f>SUM(AA602-AA607)</f>
        <v>0</v>
      </c>
      <c r="AB617" s="43">
        <f>SUM(AB602-AB607)</f>
        <v>0</v>
      </c>
      <c r="AC617" s="43">
        <f>SUM(AC602-AC607)</f>
        <v>0</v>
      </c>
      <c r="AD617" s="43">
        <f aca="true" t="shared" si="937" ref="AD617:AK617">SUM(AD602-AD607)</f>
        <v>0</v>
      </c>
      <c r="AE617" s="43">
        <f t="shared" si="937"/>
        <v>0</v>
      </c>
      <c r="AF617" s="43">
        <f t="shared" si="937"/>
        <v>0</v>
      </c>
      <c r="AG617" s="43">
        <f t="shared" si="937"/>
        <v>0</v>
      </c>
      <c r="AH617" s="43">
        <f t="shared" si="937"/>
        <v>0</v>
      </c>
      <c r="AI617" s="43">
        <f t="shared" si="937"/>
        <v>0</v>
      </c>
      <c r="AJ617" s="43">
        <f>SUM(AJ602-AJ607)</f>
        <v>0</v>
      </c>
      <c r="AK617" s="43">
        <f t="shared" si="937"/>
        <v>0</v>
      </c>
      <c r="AL617" s="43">
        <f>SUM(AL602-AL607)</f>
        <v>0</v>
      </c>
    </row>
    <row r="618" spans="1:38" ht="25.5">
      <c r="A618" s="46"/>
      <c r="B618" s="46"/>
      <c r="C618" s="67"/>
      <c r="D618" s="68" t="s">
        <v>142</v>
      </c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</row>
    <row r="619" spans="1:38" s="9" customFormat="1" ht="12.75">
      <c r="A619" s="33" t="s">
        <v>38</v>
      </c>
      <c r="B619" s="34"/>
      <c r="C619" s="8" t="s">
        <v>1</v>
      </c>
      <c r="D619" s="86" t="s">
        <v>2</v>
      </c>
      <c r="E619" s="35">
        <f aca="true" t="shared" si="938" ref="E619:AL619">SUM(E620)</f>
        <v>0</v>
      </c>
      <c r="F619" s="35">
        <f t="shared" si="938"/>
        <v>0</v>
      </c>
      <c r="G619" s="35">
        <f t="shared" si="938"/>
        <v>0</v>
      </c>
      <c r="H619" s="35">
        <f t="shared" si="938"/>
        <v>118606</v>
      </c>
      <c r="I619" s="35">
        <f t="shared" si="938"/>
        <v>0</v>
      </c>
      <c r="J619" s="35">
        <f t="shared" si="938"/>
        <v>0</v>
      </c>
      <c r="K619" s="35">
        <f t="shared" si="938"/>
        <v>0</v>
      </c>
      <c r="L619" s="35">
        <f t="shared" si="938"/>
        <v>0</v>
      </c>
      <c r="M619" s="35">
        <f t="shared" si="938"/>
        <v>0</v>
      </c>
      <c r="N619" s="35">
        <f t="shared" si="938"/>
        <v>0</v>
      </c>
      <c r="O619" s="35">
        <f t="shared" si="938"/>
        <v>0</v>
      </c>
      <c r="P619" s="35">
        <f t="shared" si="938"/>
        <v>0</v>
      </c>
      <c r="Q619" s="35">
        <f t="shared" si="938"/>
        <v>0</v>
      </c>
      <c r="R619" s="35">
        <f t="shared" si="938"/>
        <v>0</v>
      </c>
      <c r="S619" s="35">
        <f t="shared" si="938"/>
        <v>0</v>
      </c>
      <c r="T619" s="35">
        <f t="shared" si="938"/>
        <v>0</v>
      </c>
      <c r="U619" s="35">
        <f t="shared" si="938"/>
        <v>0</v>
      </c>
      <c r="V619" s="35">
        <f t="shared" si="938"/>
        <v>0</v>
      </c>
      <c r="W619" s="35">
        <f t="shared" si="938"/>
        <v>0</v>
      </c>
      <c r="X619" s="35">
        <f t="shared" si="938"/>
        <v>0</v>
      </c>
      <c r="Y619" s="35">
        <f t="shared" si="938"/>
        <v>0</v>
      </c>
      <c r="Z619" s="35">
        <f t="shared" si="938"/>
        <v>0</v>
      </c>
      <c r="AA619" s="35">
        <f t="shared" si="938"/>
        <v>0</v>
      </c>
      <c r="AB619" s="35">
        <f t="shared" si="938"/>
        <v>0</v>
      </c>
      <c r="AC619" s="35">
        <f t="shared" si="938"/>
        <v>0</v>
      </c>
      <c r="AD619" s="35">
        <f t="shared" si="938"/>
        <v>0</v>
      </c>
      <c r="AE619" s="35">
        <f t="shared" si="938"/>
        <v>0</v>
      </c>
      <c r="AF619" s="35">
        <f t="shared" si="938"/>
        <v>0</v>
      </c>
      <c r="AG619" s="35">
        <f t="shared" si="938"/>
        <v>0</v>
      </c>
      <c r="AH619" s="35">
        <f t="shared" si="938"/>
        <v>0</v>
      </c>
      <c r="AI619" s="35">
        <f t="shared" si="938"/>
        <v>0</v>
      </c>
      <c r="AJ619" s="35">
        <f t="shared" si="938"/>
        <v>0</v>
      </c>
      <c r="AK619" s="35">
        <f t="shared" si="938"/>
        <v>0</v>
      </c>
      <c r="AL619" s="35">
        <f t="shared" si="938"/>
        <v>118606</v>
      </c>
    </row>
    <row r="620" spans="1:38" s="9" customFormat="1" ht="12.75">
      <c r="A620" s="18" t="s">
        <v>44</v>
      </c>
      <c r="B620" s="19" t="s">
        <v>45</v>
      </c>
      <c r="C620" s="36">
        <v>21700</v>
      </c>
      <c r="D620" s="85" t="s">
        <v>0</v>
      </c>
      <c r="E620" s="11">
        <f aca="true" t="shared" si="939" ref="E620:AL620">SUM(E621:E621)</f>
        <v>0</v>
      </c>
      <c r="F620" s="11">
        <f t="shared" si="939"/>
        <v>0</v>
      </c>
      <c r="G620" s="11">
        <f t="shared" si="939"/>
        <v>0</v>
      </c>
      <c r="H620" s="11">
        <f t="shared" si="939"/>
        <v>118606</v>
      </c>
      <c r="I620" s="11">
        <f t="shared" si="939"/>
        <v>0</v>
      </c>
      <c r="J620" s="11">
        <f t="shared" si="939"/>
        <v>0</v>
      </c>
      <c r="K620" s="11">
        <f t="shared" si="939"/>
        <v>0</v>
      </c>
      <c r="L620" s="11">
        <f t="shared" si="939"/>
        <v>0</v>
      </c>
      <c r="M620" s="11">
        <f t="shared" si="939"/>
        <v>0</v>
      </c>
      <c r="N620" s="11">
        <f t="shared" si="939"/>
        <v>0</v>
      </c>
      <c r="O620" s="11">
        <f t="shared" si="939"/>
        <v>0</v>
      </c>
      <c r="P620" s="11">
        <f t="shared" si="939"/>
        <v>0</v>
      </c>
      <c r="Q620" s="11">
        <f t="shared" si="939"/>
        <v>0</v>
      </c>
      <c r="R620" s="11">
        <f t="shared" si="939"/>
        <v>0</v>
      </c>
      <c r="S620" s="11">
        <f t="shared" si="939"/>
        <v>0</v>
      </c>
      <c r="T620" s="11">
        <f t="shared" si="939"/>
        <v>0</v>
      </c>
      <c r="U620" s="11">
        <f t="shared" si="939"/>
        <v>0</v>
      </c>
      <c r="V620" s="11">
        <f t="shared" si="939"/>
        <v>0</v>
      </c>
      <c r="W620" s="11">
        <f t="shared" si="939"/>
        <v>0</v>
      </c>
      <c r="X620" s="11">
        <f t="shared" si="939"/>
        <v>0</v>
      </c>
      <c r="Y620" s="11">
        <f t="shared" si="939"/>
        <v>0</v>
      </c>
      <c r="Z620" s="11">
        <f t="shared" si="939"/>
        <v>0</v>
      </c>
      <c r="AA620" s="11">
        <f t="shared" si="939"/>
        <v>0</v>
      </c>
      <c r="AB620" s="11">
        <f t="shared" si="939"/>
        <v>0</v>
      </c>
      <c r="AC620" s="11">
        <f t="shared" si="939"/>
        <v>0</v>
      </c>
      <c r="AD620" s="11">
        <f t="shared" si="939"/>
        <v>0</v>
      </c>
      <c r="AE620" s="11">
        <f t="shared" si="939"/>
        <v>0</v>
      </c>
      <c r="AF620" s="11">
        <f t="shared" si="939"/>
        <v>0</v>
      </c>
      <c r="AG620" s="11">
        <f t="shared" si="939"/>
        <v>0</v>
      </c>
      <c r="AH620" s="11">
        <f t="shared" si="939"/>
        <v>0</v>
      </c>
      <c r="AI620" s="11">
        <f t="shared" si="939"/>
        <v>0</v>
      </c>
      <c r="AJ620" s="11">
        <f t="shared" si="939"/>
        <v>0</v>
      </c>
      <c r="AK620" s="11">
        <f t="shared" si="939"/>
        <v>0</v>
      </c>
      <c r="AL620" s="11">
        <f t="shared" si="939"/>
        <v>118606</v>
      </c>
    </row>
    <row r="621" spans="1:38" s="9" customFormat="1" ht="12.75">
      <c r="A621" s="20">
        <v>21710</v>
      </c>
      <c r="B621" s="21" t="s">
        <v>45</v>
      </c>
      <c r="C621" s="37">
        <v>21710</v>
      </c>
      <c r="D621" s="84" t="s">
        <v>6</v>
      </c>
      <c r="E621" s="13"/>
      <c r="F621" s="13"/>
      <c r="G621" s="13"/>
      <c r="H621" s="13">
        <v>118606</v>
      </c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>
        <f>SUM(E621:AK621)</f>
        <v>118606</v>
      </c>
    </row>
    <row r="622" spans="1:38" ht="12.75">
      <c r="A622" s="33" t="s">
        <v>46</v>
      </c>
      <c r="B622" s="34"/>
      <c r="C622" s="8" t="s">
        <v>8</v>
      </c>
      <c r="D622" s="86" t="s">
        <v>9</v>
      </c>
      <c r="E622" s="35">
        <f>SUM(E623,E628)</f>
        <v>0</v>
      </c>
      <c r="F622" s="35">
        <f>SUM(F623,F628)</f>
        <v>0</v>
      </c>
      <c r="G622" s="35">
        <f>SUM(G623,G628)</f>
        <v>0</v>
      </c>
      <c r="H622" s="35">
        <f>SUM(H623,H628)</f>
        <v>118606</v>
      </c>
      <c r="I622" s="35">
        <f>SUM(I623,I628)</f>
        <v>0</v>
      </c>
      <c r="J622" s="35">
        <f aca="true" t="shared" si="940" ref="J622:Q622">SUM(J623,J628)</f>
        <v>0</v>
      </c>
      <c r="K622" s="35">
        <f t="shared" si="940"/>
        <v>0</v>
      </c>
      <c r="L622" s="35">
        <f t="shared" si="940"/>
        <v>0</v>
      </c>
      <c r="M622" s="35">
        <f t="shared" si="940"/>
        <v>0</v>
      </c>
      <c r="N622" s="35">
        <f t="shared" si="940"/>
        <v>0</v>
      </c>
      <c r="O622" s="35">
        <f t="shared" si="940"/>
        <v>0</v>
      </c>
      <c r="P622" s="35">
        <f t="shared" si="940"/>
        <v>0</v>
      </c>
      <c r="Q622" s="35">
        <f t="shared" si="940"/>
        <v>0</v>
      </c>
      <c r="R622" s="35">
        <f>SUM(R623,R628)</f>
        <v>0</v>
      </c>
      <c r="S622" s="35">
        <f>SUM(S623,S628)</f>
        <v>0</v>
      </c>
      <c r="T622" s="35">
        <f>SUM(T623,T628)</f>
        <v>0</v>
      </c>
      <c r="U622" s="35">
        <f>SUM(U623,U628)</f>
        <v>0</v>
      </c>
      <c r="V622" s="35">
        <f>SUM(V623,V628)</f>
        <v>0</v>
      </c>
      <c r="W622" s="35">
        <f aca="true" t="shared" si="941" ref="W622:AC622">SUM(W623,W628)</f>
        <v>0</v>
      </c>
      <c r="X622" s="35">
        <f t="shared" si="941"/>
        <v>0</v>
      </c>
      <c r="Y622" s="35">
        <f t="shared" si="941"/>
        <v>0</v>
      </c>
      <c r="Z622" s="35">
        <f t="shared" si="941"/>
        <v>0</v>
      </c>
      <c r="AA622" s="35">
        <f t="shared" si="941"/>
        <v>0</v>
      </c>
      <c r="AB622" s="35">
        <f t="shared" si="941"/>
        <v>0</v>
      </c>
      <c r="AC622" s="35">
        <f t="shared" si="941"/>
        <v>0</v>
      </c>
      <c r="AD622" s="35">
        <f aca="true" t="shared" si="942" ref="AD622:AL622">SUM(AD623,AD628)</f>
        <v>0</v>
      </c>
      <c r="AE622" s="35">
        <f t="shared" si="942"/>
        <v>0</v>
      </c>
      <c r="AF622" s="35">
        <f t="shared" si="942"/>
        <v>0</v>
      </c>
      <c r="AG622" s="35">
        <f t="shared" si="942"/>
        <v>0</v>
      </c>
      <c r="AH622" s="35">
        <f>SUM(AH623,AH628)</f>
        <v>0</v>
      </c>
      <c r="AI622" s="35">
        <f>SUM(AI623,AI628)</f>
        <v>0</v>
      </c>
      <c r="AJ622" s="35">
        <f>SUM(AJ623,AJ628)</f>
        <v>0</v>
      </c>
      <c r="AK622" s="35">
        <f>SUM(AK623,AK628)</f>
        <v>0</v>
      </c>
      <c r="AL622" s="35">
        <f t="shared" si="942"/>
        <v>118606</v>
      </c>
    </row>
    <row r="623" spans="1:38" s="9" customFormat="1" ht="25.5">
      <c r="A623" s="18" t="s">
        <v>47</v>
      </c>
      <c r="B623" s="19" t="s">
        <v>48</v>
      </c>
      <c r="C623" s="10" t="s">
        <v>36</v>
      </c>
      <c r="D623" s="85" t="s">
        <v>10</v>
      </c>
      <c r="E623" s="11">
        <f aca="true" t="shared" si="943" ref="E623:AL623">SUM(E624)</f>
        <v>0</v>
      </c>
      <c r="F623" s="11">
        <f t="shared" si="943"/>
        <v>0</v>
      </c>
      <c r="G623" s="11">
        <f t="shared" si="943"/>
        <v>0</v>
      </c>
      <c r="H623" s="11">
        <f t="shared" si="943"/>
        <v>118606</v>
      </c>
      <c r="I623" s="11">
        <f t="shared" si="943"/>
        <v>0</v>
      </c>
      <c r="J623" s="11">
        <f t="shared" si="943"/>
        <v>0</v>
      </c>
      <c r="K623" s="11">
        <f t="shared" si="943"/>
        <v>0</v>
      </c>
      <c r="L623" s="11">
        <f t="shared" si="943"/>
        <v>0</v>
      </c>
      <c r="M623" s="11">
        <f t="shared" si="943"/>
        <v>0</v>
      </c>
      <c r="N623" s="11">
        <f t="shared" si="943"/>
        <v>0</v>
      </c>
      <c r="O623" s="11">
        <f t="shared" si="943"/>
        <v>0</v>
      </c>
      <c r="P623" s="11">
        <f t="shared" si="943"/>
        <v>0</v>
      </c>
      <c r="Q623" s="11">
        <f t="shared" si="943"/>
        <v>0</v>
      </c>
      <c r="R623" s="11">
        <f t="shared" si="943"/>
        <v>0</v>
      </c>
      <c r="S623" s="11">
        <f t="shared" si="943"/>
        <v>0</v>
      </c>
      <c r="T623" s="11">
        <f t="shared" si="943"/>
        <v>0</v>
      </c>
      <c r="U623" s="11">
        <f t="shared" si="943"/>
        <v>0</v>
      </c>
      <c r="V623" s="11">
        <f t="shared" si="943"/>
        <v>0</v>
      </c>
      <c r="W623" s="11">
        <f t="shared" si="943"/>
        <v>0</v>
      </c>
      <c r="X623" s="11">
        <f t="shared" si="943"/>
        <v>0</v>
      </c>
      <c r="Y623" s="11">
        <f t="shared" si="943"/>
        <v>0</v>
      </c>
      <c r="Z623" s="11">
        <f t="shared" si="943"/>
        <v>0</v>
      </c>
      <c r="AA623" s="11">
        <f t="shared" si="943"/>
        <v>0</v>
      </c>
      <c r="AB623" s="11">
        <f t="shared" si="943"/>
        <v>0</v>
      </c>
      <c r="AC623" s="11">
        <f t="shared" si="943"/>
        <v>0</v>
      </c>
      <c r="AD623" s="11">
        <f t="shared" si="943"/>
        <v>0</v>
      </c>
      <c r="AE623" s="11">
        <f t="shared" si="943"/>
        <v>0</v>
      </c>
      <c r="AF623" s="11">
        <f t="shared" si="943"/>
        <v>0</v>
      </c>
      <c r="AG623" s="11">
        <f t="shared" si="943"/>
        <v>0</v>
      </c>
      <c r="AH623" s="11">
        <f t="shared" si="943"/>
        <v>0</v>
      </c>
      <c r="AI623" s="11">
        <f t="shared" si="943"/>
        <v>0</v>
      </c>
      <c r="AJ623" s="11">
        <f t="shared" si="943"/>
        <v>0</v>
      </c>
      <c r="AK623" s="11">
        <f t="shared" si="943"/>
        <v>0</v>
      </c>
      <c r="AL623" s="11">
        <f t="shared" si="943"/>
        <v>118606</v>
      </c>
    </row>
    <row r="624" spans="1:38" s="9" customFormat="1" ht="12.75">
      <c r="A624" s="18" t="s">
        <v>49</v>
      </c>
      <c r="B624" s="19" t="s">
        <v>50</v>
      </c>
      <c r="C624" s="10" t="s">
        <v>11</v>
      </c>
      <c r="D624" s="85" t="s">
        <v>12</v>
      </c>
      <c r="E624" s="11">
        <f>SUM(E625,E627)</f>
        <v>0</v>
      </c>
      <c r="F624" s="11">
        <f>SUM(F625,F627)</f>
        <v>0</v>
      </c>
      <c r="G624" s="11">
        <f>SUM(G625,G627)</f>
        <v>0</v>
      </c>
      <c r="H624" s="11">
        <f>SUM(H625,H627)</f>
        <v>118606</v>
      </c>
      <c r="I624" s="11">
        <f>SUM(I625,I627)</f>
        <v>0</v>
      </c>
      <c r="J624" s="11">
        <f aca="true" t="shared" si="944" ref="J624:Q624">SUM(J625,J627)</f>
        <v>0</v>
      </c>
      <c r="K624" s="11">
        <f t="shared" si="944"/>
        <v>0</v>
      </c>
      <c r="L624" s="11">
        <f t="shared" si="944"/>
        <v>0</v>
      </c>
      <c r="M624" s="11">
        <f t="shared" si="944"/>
        <v>0</v>
      </c>
      <c r="N624" s="11">
        <f t="shared" si="944"/>
        <v>0</v>
      </c>
      <c r="O624" s="11">
        <f t="shared" si="944"/>
        <v>0</v>
      </c>
      <c r="P624" s="11">
        <f t="shared" si="944"/>
        <v>0</v>
      </c>
      <c r="Q624" s="11">
        <f t="shared" si="944"/>
        <v>0</v>
      </c>
      <c r="R624" s="11">
        <f>SUM(R625,R627)</f>
        <v>0</v>
      </c>
      <c r="S624" s="11">
        <f>SUM(S625,S627)</f>
        <v>0</v>
      </c>
      <c r="T624" s="11">
        <f>SUM(T625,T627)</f>
        <v>0</v>
      </c>
      <c r="U624" s="11">
        <f>SUM(U625,U627)</f>
        <v>0</v>
      </c>
      <c r="V624" s="11">
        <f>SUM(V625,V627)</f>
        <v>0</v>
      </c>
      <c r="W624" s="11">
        <f aca="true" t="shared" si="945" ref="W624:AC624">SUM(W625,W627)</f>
        <v>0</v>
      </c>
      <c r="X624" s="11">
        <f t="shared" si="945"/>
        <v>0</v>
      </c>
      <c r="Y624" s="11">
        <f t="shared" si="945"/>
        <v>0</v>
      </c>
      <c r="Z624" s="11">
        <f t="shared" si="945"/>
        <v>0</v>
      </c>
      <c r="AA624" s="11">
        <f t="shared" si="945"/>
        <v>0</v>
      </c>
      <c r="AB624" s="11">
        <f t="shared" si="945"/>
        <v>0</v>
      </c>
      <c r="AC624" s="11">
        <f t="shared" si="945"/>
        <v>0</v>
      </c>
      <c r="AD624" s="11">
        <f aca="true" t="shared" si="946" ref="AD624:AL624">SUM(AD625,AD627)</f>
        <v>0</v>
      </c>
      <c r="AE624" s="11">
        <f t="shared" si="946"/>
        <v>0</v>
      </c>
      <c r="AF624" s="11">
        <f t="shared" si="946"/>
        <v>0</v>
      </c>
      <c r="AG624" s="11">
        <f t="shared" si="946"/>
        <v>0</v>
      </c>
      <c r="AH624" s="11">
        <f>SUM(AH625,AH627)</f>
        <v>0</v>
      </c>
      <c r="AI624" s="11">
        <f>SUM(AI625,AI627)</f>
        <v>0</v>
      </c>
      <c r="AJ624" s="11">
        <f>SUM(AJ625,AJ627)</f>
        <v>0</v>
      </c>
      <c r="AK624" s="11">
        <f>SUM(AK625,AK627)</f>
        <v>0</v>
      </c>
      <c r="AL624" s="11">
        <f t="shared" si="946"/>
        <v>118606</v>
      </c>
    </row>
    <row r="625" spans="1:38" ht="12.75">
      <c r="A625" s="38">
        <v>1000</v>
      </c>
      <c r="B625" s="21" t="s">
        <v>50</v>
      </c>
      <c r="C625" s="15">
        <v>1000</v>
      </c>
      <c r="D625" s="84" t="s">
        <v>13</v>
      </c>
      <c r="E625" s="13"/>
      <c r="F625" s="13"/>
      <c r="G625" s="13"/>
      <c r="H625" s="13">
        <v>47088</v>
      </c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>
        <f>SUM(E625:AK625)</f>
        <v>47088</v>
      </c>
    </row>
    <row r="626" spans="1:38" ht="12.75">
      <c r="A626" s="21">
        <v>1100</v>
      </c>
      <c r="B626" s="21" t="s">
        <v>50</v>
      </c>
      <c r="C626" s="27">
        <v>1100</v>
      </c>
      <c r="D626" s="84" t="s">
        <v>14</v>
      </c>
      <c r="E626" s="13"/>
      <c r="F626" s="13"/>
      <c r="G626" s="13"/>
      <c r="H626" s="13">
        <v>38100</v>
      </c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>
        <f>SUM(E626:AK626)</f>
        <v>38100</v>
      </c>
    </row>
    <row r="627" spans="1:38" s="9" customFormat="1" ht="12.75">
      <c r="A627" s="38">
        <v>2000</v>
      </c>
      <c r="B627" s="21" t="s">
        <v>50</v>
      </c>
      <c r="C627" s="15">
        <v>2000</v>
      </c>
      <c r="D627" s="84" t="s">
        <v>15</v>
      </c>
      <c r="E627" s="13"/>
      <c r="F627" s="13"/>
      <c r="G627" s="13"/>
      <c r="H627" s="13">
        <v>71518</v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>
        <f>SUM(E627:AK627)</f>
        <v>71518</v>
      </c>
    </row>
    <row r="628" spans="1:38" ht="12.75">
      <c r="A628" s="28" t="s">
        <v>61</v>
      </c>
      <c r="B628" s="19" t="s">
        <v>62</v>
      </c>
      <c r="C628" s="14" t="s">
        <v>24</v>
      </c>
      <c r="D628" s="85" t="s">
        <v>25</v>
      </c>
      <c r="E628" s="11">
        <f aca="true" t="shared" si="947" ref="E628:AL628">SUM(E629:E629)</f>
        <v>0</v>
      </c>
      <c r="F628" s="11">
        <f t="shared" si="947"/>
        <v>0</v>
      </c>
      <c r="G628" s="11">
        <f t="shared" si="947"/>
        <v>0</v>
      </c>
      <c r="H628" s="11">
        <f t="shared" si="947"/>
        <v>0</v>
      </c>
      <c r="I628" s="11">
        <f t="shared" si="947"/>
        <v>0</v>
      </c>
      <c r="J628" s="11">
        <f t="shared" si="947"/>
        <v>0</v>
      </c>
      <c r="K628" s="11">
        <f t="shared" si="947"/>
        <v>0</v>
      </c>
      <c r="L628" s="11">
        <f t="shared" si="947"/>
        <v>0</v>
      </c>
      <c r="M628" s="11">
        <f t="shared" si="947"/>
        <v>0</v>
      </c>
      <c r="N628" s="11">
        <f t="shared" si="947"/>
        <v>0</v>
      </c>
      <c r="O628" s="11">
        <f t="shared" si="947"/>
        <v>0</v>
      </c>
      <c r="P628" s="11">
        <f t="shared" si="947"/>
        <v>0</v>
      </c>
      <c r="Q628" s="11">
        <f t="shared" si="947"/>
        <v>0</v>
      </c>
      <c r="R628" s="11">
        <f t="shared" si="947"/>
        <v>0</v>
      </c>
      <c r="S628" s="11">
        <f t="shared" si="947"/>
        <v>0</v>
      </c>
      <c r="T628" s="11">
        <f t="shared" si="947"/>
        <v>0</v>
      </c>
      <c r="U628" s="11">
        <f t="shared" si="947"/>
        <v>0</v>
      </c>
      <c r="V628" s="11">
        <f t="shared" si="947"/>
        <v>0</v>
      </c>
      <c r="W628" s="11">
        <f t="shared" si="947"/>
        <v>0</v>
      </c>
      <c r="X628" s="11">
        <f t="shared" si="947"/>
        <v>0</v>
      </c>
      <c r="Y628" s="11">
        <f t="shared" si="947"/>
        <v>0</v>
      </c>
      <c r="Z628" s="11">
        <f t="shared" si="947"/>
        <v>0</v>
      </c>
      <c r="AA628" s="11">
        <f t="shared" si="947"/>
        <v>0</v>
      </c>
      <c r="AB628" s="11">
        <f t="shared" si="947"/>
        <v>0</v>
      </c>
      <c r="AC628" s="11">
        <f t="shared" si="947"/>
        <v>0</v>
      </c>
      <c r="AD628" s="11">
        <f t="shared" si="947"/>
        <v>0</v>
      </c>
      <c r="AE628" s="11">
        <f t="shared" si="947"/>
        <v>0</v>
      </c>
      <c r="AF628" s="11">
        <f t="shared" si="947"/>
        <v>0</v>
      </c>
      <c r="AG628" s="11">
        <f t="shared" si="947"/>
        <v>0</v>
      </c>
      <c r="AH628" s="11">
        <f t="shared" si="947"/>
        <v>0</v>
      </c>
      <c r="AI628" s="11">
        <f t="shared" si="947"/>
        <v>0</v>
      </c>
      <c r="AJ628" s="11">
        <f t="shared" si="947"/>
        <v>0</v>
      </c>
      <c r="AK628" s="11">
        <f t="shared" si="947"/>
        <v>0</v>
      </c>
      <c r="AL628" s="11">
        <f t="shared" si="947"/>
        <v>0</v>
      </c>
    </row>
    <row r="629" spans="1:38" s="9" customFormat="1" ht="12.75">
      <c r="A629" s="28" t="s">
        <v>63</v>
      </c>
      <c r="B629" s="19" t="s">
        <v>64</v>
      </c>
      <c r="C629" s="14">
        <v>5000</v>
      </c>
      <c r="D629" s="85" t="s">
        <v>26</v>
      </c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>
        <f>SUM(E629:AK629)</f>
        <v>0</v>
      </c>
    </row>
    <row r="630" spans="1:38" ht="25.5">
      <c r="A630" s="41" t="s">
        <v>68</v>
      </c>
      <c r="B630" s="42"/>
      <c r="C630" s="10" t="s">
        <v>128</v>
      </c>
      <c r="D630" s="94" t="s">
        <v>29</v>
      </c>
      <c r="E630" s="43">
        <f>+SUM(E619-E622)</f>
        <v>0</v>
      </c>
      <c r="F630" s="43">
        <f>+SUM(F619-F622)</f>
        <v>0</v>
      </c>
      <c r="G630" s="43">
        <f>+SUM(G619-G622)</f>
        <v>0</v>
      </c>
      <c r="H630" s="43">
        <f>+SUM(H619-H622)</f>
        <v>0</v>
      </c>
      <c r="I630" s="43">
        <f aca="true" t="shared" si="948" ref="I630:N630">+SUM(I619-I622)</f>
        <v>0</v>
      </c>
      <c r="J630" s="43">
        <f t="shared" si="948"/>
        <v>0</v>
      </c>
      <c r="K630" s="43">
        <f t="shared" si="948"/>
        <v>0</v>
      </c>
      <c r="L630" s="43">
        <f t="shared" si="948"/>
        <v>0</v>
      </c>
      <c r="M630" s="43">
        <f t="shared" si="948"/>
        <v>0</v>
      </c>
      <c r="N630" s="43">
        <f t="shared" si="948"/>
        <v>0</v>
      </c>
      <c r="O630" s="43">
        <f>+SUM(O619-O622)</f>
        <v>0</v>
      </c>
      <c r="P630" s="43">
        <f>+SUM(P619-P622)</f>
        <v>0</v>
      </c>
      <c r="Q630" s="43">
        <f>+SUM(Q619-Q622)</f>
        <v>0</v>
      </c>
      <c r="R630" s="43">
        <f>+SUM(R619-R622)</f>
        <v>0</v>
      </c>
      <c r="S630" s="43">
        <f>+SUM(S619-S622)</f>
        <v>0</v>
      </c>
      <c r="T630" s="43">
        <f aca="true" t="shared" si="949" ref="T630:Y630">+SUM(T619-T622)</f>
        <v>0</v>
      </c>
      <c r="U630" s="43">
        <f t="shared" si="949"/>
        <v>0</v>
      </c>
      <c r="V630" s="43">
        <f t="shared" si="949"/>
        <v>0</v>
      </c>
      <c r="W630" s="43">
        <f t="shared" si="949"/>
        <v>0</v>
      </c>
      <c r="X630" s="43">
        <f t="shared" si="949"/>
        <v>0</v>
      </c>
      <c r="Y630" s="43">
        <f t="shared" si="949"/>
        <v>0</v>
      </c>
      <c r="Z630" s="43">
        <f>+SUM(Z619-Z622)</f>
        <v>0</v>
      </c>
      <c r="AA630" s="43">
        <f>+SUM(AA619-AA622)</f>
        <v>0</v>
      </c>
      <c r="AB630" s="43">
        <f>+SUM(AB619-AB622)</f>
        <v>0</v>
      </c>
      <c r="AC630" s="43">
        <f>+SUM(AC619-AC622)</f>
        <v>0</v>
      </c>
      <c r="AD630" s="43">
        <f aca="true" t="shared" si="950" ref="AD630:AK630">+SUM(AD619-AD622)</f>
        <v>0</v>
      </c>
      <c r="AE630" s="43">
        <f t="shared" si="950"/>
        <v>0</v>
      </c>
      <c r="AF630" s="43">
        <f t="shared" si="950"/>
        <v>0</v>
      </c>
      <c r="AG630" s="43">
        <f t="shared" si="950"/>
        <v>0</v>
      </c>
      <c r="AH630" s="43">
        <f t="shared" si="950"/>
        <v>0</v>
      </c>
      <c r="AI630" s="43">
        <f t="shared" si="950"/>
        <v>0</v>
      </c>
      <c r="AJ630" s="43">
        <f>+SUM(AJ619-AJ622)</f>
        <v>0</v>
      </c>
      <c r="AK630" s="43">
        <f t="shared" si="950"/>
        <v>0</v>
      </c>
      <c r="AL630" s="43">
        <f>+SUM(AL619-AL622)</f>
        <v>0</v>
      </c>
    </row>
    <row r="631" spans="1:38" s="9" customFormat="1" ht="25.5">
      <c r="A631" s="46"/>
      <c r="B631" s="46"/>
      <c r="C631" s="67"/>
      <c r="D631" s="68" t="s">
        <v>141</v>
      </c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</row>
    <row r="632" spans="1:38" s="9" customFormat="1" ht="12.75">
      <c r="A632" s="33" t="s">
        <v>38</v>
      </c>
      <c r="B632" s="34"/>
      <c r="C632" s="8" t="s">
        <v>1</v>
      </c>
      <c r="D632" s="86" t="s">
        <v>2</v>
      </c>
      <c r="E632" s="35">
        <f aca="true" t="shared" si="951" ref="E632:AL633">SUM(E633)</f>
        <v>0</v>
      </c>
      <c r="F632" s="35">
        <f t="shared" si="951"/>
        <v>0</v>
      </c>
      <c r="G632" s="35">
        <f t="shared" si="951"/>
        <v>0</v>
      </c>
      <c r="H632" s="35">
        <f t="shared" si="951"/>
        <v>0</v>
      </c>
      <c r="I632" s="35">
        <f t="shared" si="951"/>
        <v>0</v>
      </c>
      <c r="J632" s="35">
        <f t="shared" si="951"/>
        <v>0</v>
      </c>
      <c r="K632" s="35">
        <f t="shared" si="951"/>
        <v>0</v>
      </c>
      <c r="L632" s="35">
        <f t="shared" si="951"/>
        <v>0</v>
      </c>
      <c r="M632" s="35">
        <f t="shared" si="951"/>
        <v>0</v>
      </c>
      <c r="N632" s="35">
        <f t="shared" si="951"/>
        <v>0</v>
      </c>
      <c r="O632" s="35">
        <f t="shared" si="951"/>
        <v>0</v>
      </c>
      <c r="P632" s="35">
        <f t="shared" si="951"/>
        <v>0</v>
      </c>
      <c r="Q632" s="35">
        <f t="shared" si="951"/>
        <v>0</v>
      </c>
      <c r="R632" s="35">
        <f t="shared" si="951"/>
        <v>0</v>
      </c>
      <c r="S632" s="35">
        <f t="shared" si="951"/>
        <v>0</v>
      </c>
      <c r="T632" s="35">
        <f t="shared" si="951"/>
        <v>0</v>
      </c>
      <c r="U632" s="35">
        <f t="shared" si="951"/>
        <v>0</v>
      </c>
      <c r="V632" s="35">
        <f t="shared" si="951"/>
        <v>0</v>
      </c>
      <c r="W632" s="35">
        <f t="shared" si="951"/>
        <v>0</v>
      </c>
      <c r="X632" s="35">
        <f t="shared" si="951"/>
        <v>0</v>
      </c>
      <c r="Y632" s="35">
        <f t="shared" si="951"/>
        <v>0</v>
      </c>
      <c r="Z632" s="35">
        <f t="shared" si="951"/>
        <v>0</v>
      </c>
      <c r="AA632" s="35">
        <f t="shared" si="951"/>
        <v>0</v>
      </c>
      <c r="AB632" s="35">
        <f t="shared" si="951"/>
        <v>0</v>
      </c>
      <c r="AC632" s="35">
        <f t="shared" si="951"/>
        <v>0</v>
      </c>
      <c r="AD632" s="35">
        <f t="shared" si="951"/>
        <v>0</v>
      </c>
      <c r="AE632" s="35">
        <f t="shared" si="951"/>
        <v>0</v>
      </c>
      <c r="AF632" s="35">
        <f t="shared" si="951"/>
        <v>0</v>
      </c>
      <c r="AG632" s="35">
        <f t="shared" si="951"/>
        <v>0</v>
      </c>
      <c r="AH632" s="35">
        <f t="shared" si="951"/>
        <v>0</v>
      </c>
      <c r="AI632" s="35">
        <f t="shared" si="951"/>
        <v>0</v>
      </c>
      <c r="AJ632" s="35">
        <f t="shared" si="951"/>
        <v>0</v>
      </c>
      <c r="AK632" s="35">
        <f t="shared" si="951"/>
        <v>0</v>
      </c>
      <c r="AL632" s="35">
        <f t="shared" si="951"/>
        <v>0</v>
      </c>
    </row>
    <row r="633" spans="1:38" s="9" customFormat="1" ht="12.75">
      <c r="A633" s="18" t="s">
        <v>42</v>
      </c>
      <c r="B633" s="19" t="s">
        <v>43</v>
      </c>
      <c r="C633" s="10" t="s">
        <v>3</v>
      </c>
      <c r="D633" s="85" t="s">
        <v>4</v>
      </c>
      <c r="E633" s="43">
        <f t="shared" si="951"/>
        <v>0</v>
      </c>
      <c r="F633" s="43">
        <f t="shared" si="951"/>
        <v>0</v>
      </c>
      <c r="G633" s="43">
        <f t="shared" si="951"/>
        <v>0</v>
      </c>
      <c r="H633" s="43">
        <f t="shared" si="951"/>
        <v>0</v>
      </c>
      <c r="I633" s="43">
        <f t="shared" si="951"/>
        <v>0</v>
      </c>
      <c r="J633" s="43">
        <f t="shared" si="951"/>
        <v>0</v>
      </c>
      <c r="K633" s="43">
        <f t="shared" si="951"/>
        <v>0</v>
      </c>
      <c r="L633" s="43">
        <f t="shared" si="951"/>
        <v>0</v>
      </c>
      <c r="M633" s="43">
        <f t="shared" si="951"/>
        <v>0</v>
      </c>
      <c r="N633" s="43">
        <f t="shared" si="951"/>
        <v>0</v>
      </c>
      <c r="O633" s="43">
        <f t="shared" si="951"/>
        <v>0</v>
      </c>
      <c r="P633" s="43">
        <f t="shared" si="951"/>
        <v>0</v>
      </c>
      <c r="Q633" s="43">
        <f t="shared" si="951"/>
        <v>0</v>
      </c>
      <c r="R633" s="43">
        <f t="shared" si="951"/>
        <v>0</v>
      </c>
      <c r="S633" s="43">
        <f t="shared" si="951"/>
        <v>0</v>
      </c>
      <c r="T633" s="43">
        <f t="shared" si="951"/>
        <v>0</v>
      </c>
      <c r="U633" s="43">
        <f t="shared" si="951"/>
        <v>0</v>
      </c>
      <c r="V633" s="43">
        <f t="shared" si="951"/>
        <v>0</v>
      </c>
      <c r="W633" s="43">
        <f t="shared" si="951"/>
        <v>0</v>
      </c>
      <c r="X633" s="43">
        <f t="shared" si="951"/>
        <v>0</v>
      </c>
      <c r="Y633" s="43">
        <f t="shared" si="951"/>
        <v>0</v>
      </c>
      <c r="Z633" s="43">
        <f t="shared" si="951"/>
        <v>0</v>
      </c>
      <c r="AA633" s="43">
        <f t="shared" si="951"/>
        <v>0</v>
      </c>
      <c r="AB633" s="43">
        <f t="shared" si="951"/>
        <v>0</v>
      </c>
      <c r="AC633" s="43">
        <f t="shared" si="951"/>
        <v>0</v>
      </c>
      <c r="AD633" s="43">
        <f t="shared" si="951"/>
        <v>0</v>
      </c>
      <c r="AE633" s="43">
        <f t="shared" si="951"/>
        <v>0</v>
      </c>
      <c r="AF633" s="43">
        <f t="shared" si="951"/>
        <v>0</v>
      </c>
      <c r="AG633" s="43">
        <f t="shared" si="951"/>
        <v>0</v>
      </c>
      <c r="AH633" s="43">
        <f t="shared" si="951"/>
        <v>0</v>
      </c>
      <c r="AI633" s="43">
        <f t="shared" si="951"/>
        <v>0</v>
      </c>
      <c r="AJ633" s="43">
        <f t="shared" si="951"/>
        <v>0</v>
      </c>
      <c r="AK633" s="43">
        <f t="shared" si="951"/>
        <v>0</v>
      </c>
      <c r="AL633" s="43">
        <f t="shared" si="951"/>
        <v>0</v>
      </c>
    </row>
    <row r="634" spans="1:38" s="9" customFormat="1" ht="12.75">
      <c r="A634" s="20">
        <v>21210</v>
      </c>
      <c r="B634" s="21" t="s">
        <v>43</v>
      </c>
      <c r="C634" s="12">
        <v>21210</v>
      </c>
      <c r="D634" s="84" t="s">
        <v>5</v>
      </c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>
        <f>SUM(E634:AK634)</f>
        <v>0</v>
      </c>
    </row>
    <row r="635" spans="1:38" ht="12.75">
      <c r="A635" s="33" t="s">
        <v>46</v>
      </c>
      <c r="B635" s="34"/>
      <c r="C635" s="8" t="s">
        <v>8</v>
      </c>
      <c r="D635" s="86" t="s">
        <v>9</v>
      </c>
      <c r="E635" s="35">
        <f aca="true" t="shared" si="952" ref="E635:AL635">SUM(E636)</f>
        <v>0</v>
      </c>
      <c r="F635" s="35">
        <f t="shared" si="952"/>
        <v>0</v>
      </c>
      <c r="G635" s="35">
        <f t="shared" si="952"/>
        <v>0</v>
      </c>
      <c r="H635" s="35">
        <f t="shared" si="952"/>
        <v>0</v>
      </c>
      <c r="I635" s="35">
        <f t="shared" si="952"/>
        <v>0</v>
      </c>
      <c r="J635" s="35">
        <f t="shared" si="952"/>
        <v>0</v>
      </c>
      <c r="K635" s="35">
        <f t="shared" si="952"/>
        <v>0</v>
      </c>
      <c r="L635" s="35">
        <f t="shared" si="952"/>
        <v>0</v>
      </c>
      <c r="M635" s="35">
        <f t="shared" si="952"/>
        <v>0</v>
      </c>
      <c r="N635" s="35">
        <f t="shared" si="952"/>
        <v>0</v>
      </c>
      <c r="O635" s="35">
        <f t="shared" si="952"/>
        <v>0</v>
      </c>
      <c r="P635" s="35">
        <f t="shared" si="952"/>
        <v>0</v>
      </c>
      <c r="Q635" s="35">
        <f t="shared" si="952"/>
        <v>0</v>
      </c>
      <c r="R635" s="35">
        <f t="shared" si="952"/>
        <v>0</v>
      </c>
      <c r="S635" s="35">
        <f t="shared" si="952"/>
        <v>0</v>
      </c>
      <c r="T635" s="35">
        <f t="shared" si="952"/>
        <v>0</v>
      </c>
      <c r="U635" s="35">
        <f t="shared" si="952"/>
        <v>0</v>
      </c>
      <c r="V635" s="35">
        <f t="shared" si="952"/>
        <v>0</v>
      </c>
      <c r="W635" s="35">
        <f t="shared" si="952"/>
        <v>0</v>
      </c>
      <c r="X635" s="35">
        <f t="shared" si="952"/>
        <v>0</v>
      </c>
      <c r="Y635" s="35">
        <f t="shared" si="952"/>
        <v>0</v>
      </c>
      <c r="Z635" s="35">
        <f t="shared" si="952"/>
        <v>0</v>
      </c>
      <c r="AA635" s="35">
        <f t="shared" si="952"/>
        <v>0</v>
      </c>
      <c r="AB635" s="35">
        <f t="shared" si="952"/>
        <v>0</v>
      </c>
      <c r="AC635" s="35">
        <f t="shared" si="952"/>
        <v>0</v>
      </c>
      <c r="AD635" s="35">
        <f t="shared" si="952"/>
        <v>0</v>
      </c>
      <c r="AE635" s="35">
        <f t="shared" si="952"/>
        <v>0</v>
      </c>
      <c r="AF635" s="35">
        <f t="shared" si="952"/>
        <v>0</v>
      </c>
      <c r="AG635" s="35">
        <f t="shared" si="952"/>
        <v>0</v>
      </c>
      <c r="AH635" s="35">
        <f t="shared" si="952"/>
        <v>0</v>
      </c>
      <c r="AI635" s="35">
        <f t="shared" si="952"/>
        <v>0</v>
      </c>
      <c r="AJ635" s="35">
        <f t="shared" si="952"/>
        <v>0</v>
      </c>
      <c r="AK635" s="35">
        <f t="shared" si="952"/>
        <v>0</v>
      </c>
      <c r="AL635" s="35">
        <f t="shared" si="952"/>
        <v>0</v>
      </c>
    </row>
    <row r="636" spans="1:38" ht="12.75">
      <c r="A636" s="28" t="s">
        <v>61</v>
      </c>
      <c r="B636" s="19" t="s">
        <v>62</v>
      </c>
      <c r="C636" s="14" t="s">
        <v>24</v>
      </c>
      <c r="D636" s="85" t="s">
        <v>25</v>
      </c>
      <c r="E636" s="11">
        <f aca="true" t="shared" si="953" ref="E636:AL636">SUM(E637:E637)</f>
        <v>0</v>
      </c>
      <c r="F636" s="11">
        <f t="shared" si="953"/>
        <v>0</v>
      </c>
      <c r="G636" s="11">
        <f t="shared" si="953"/>
        <v>0</v>
      </c>
      <c r="H636" s="11">
        <f t="shared" si="953"/>
        <v>0</v>
      </c>
      <c r="I636" s="11">
        <f t="shared" si="953"/>
        <v>0</v>
      </c>
      <c r="J636" s="11">
        <f t="shared" si="953"/>
        <v>0</v>
      </c>
      <c r="K636" s="11">
        <f t="shared" si="953"/>
        <v>0</v>
      </c>
      <c r="L636" s="11">
        <f t="shared" si="953"/>
        <v>0</v>
      </c>
      <c r="M636" s="11">
        <f t="shared" si="953"/>
        <v>0</v>
      </c>
      <c r="N636" s="11">
        <f t="shared" si="953"/>
        <v>0</v>
      </c>
      <c r="O636" s="11">
        <f t="shared" si="953"/>
        <v>0</v>
      </c>
      <c r="P636" s="11">
        <f t="shared" si="953"/>
        <v>0</v>
      </c>
      <c r="Q636" s="11">
        <f t="shared" si="953"/>
        <v>0</v>
      </c>
      <c r="R636" s="11">
        <f t="shared" si="953"/>
        <v>0</v>
      </c>
      <c r="S636" s="11">
        <f t="shared" si="953"/>
        <v>0</v>
      </c>
      <c r="T636" s="11">
        <f t="shared" si="953"/>
        <v>0</v>
      </c>
      <c r="U636" s="11">
        <f t="shared" si="953"/>
        <v>0</v>
      </c>
      <c r="V636" s="11">
        <f t="shared" si="953"/>
        <v>0</v>
      </c>
      <c r="W636" s="11">
        <f t="shared" si="953"/>
        <v>0</v>
      </c>
      <c r="X636" s="11">
        <f t="shared" si="953"/>
        <v>0</v>
      </c>
      <c r="Y636" s="11">
        <f t="shared" si="953"/>
        <v>0</v>
      </c>
      <c r="Z636" s="11">
        <f t="shared" si="953"/>
        <v>0</v>
      </c>
      <c r="AA636" s="11">
        <f t="shared" si="953"/>
        <v>0</v>
      </c>
      <c r="AB636" s="11">
        <f t="shared" si="953"/>
        <v>0</v>
      </c>
      <c r="AC636" s="11">
        <f t="shared" si="953"/>
        <v>0</v>
      </c>
      <c r="AD636" s="11">
        <f t="shared" si="953"/>
        <v>0</v>
      </c>
      <c r="AE636" s="11">
        <f t="shared" si="953"/>
        <v>0</v>
      </c>
      <c r="AF636" s="11">
        <f t="shared" si="953"/>
        <v>0</v>
      </c>
      <c r="AG636" s="11">
        <f t="shared" si="953"/>
        <v>0</v>
      </c>
      <c r="AH636" s="11">
        <f t="shared" si="953"/>
        <v>0</v>
      </c>
      <c r="AI636" s="11">
        <f t="shared" si="953"/>
        <v>0</v>
      </c>
      <c r="AJ636" s="11">
        <f t="shared" si="953"/>
        <v>0</v>
      </c>
      <c r="AK636" s="11">
        <f t="shared" si="953"/>
        <v>0</v>
      </c>
      <c r="AL636" s="11">
        <f t="shared" si="953"/>
        <v>0</v>
      </c>
    </row>
    <row r="637" spans="1:38" ht="12.75">
      <c r="A637" s="28" t="s">
        <v>65</v>
      </c>
      <c r="B637" s="19" t="s">
        <v>66</v>
      </c>
      <c r="C637" s="14">
        <v>9000</v>
      </c>
      <c r="D637" s="85" t="s">
        <v>27</v>
      </c>
      <c r="E637" s="11">
        <f aca="true" t="shared" si="954" ref="E637:AL637">SUM(E638)</f>
        <v>0</v>
      </c>
      <c r="F637" s="11">
        <f t="shared" si="954"/>
        <v>0</v>
      </c>
      <c r="G637" s="11">
        <f t="shared" si="954"/>
        <v>0</v>
      </c>
      <c r="H637" s="11">
        <f t="shared" si="954"/>
        <v>0</v>
      </c>
      <c r="I637" s="11">
        <f t="shared" si="954"/>
        <v>0</v>
      </c>
      <c r="J637" s="11">
        <f t="shared" si="954"/>
        <v>0</v>
      </c>
      <c r="K637" s="11">
        <f t="shared" si="954"/>
        <v>0</v>
      </c>
      <c r="L637" s="11">
        <f t="shared" si="954"/>
        <v>0</v>
      </c>
      <c r="M637" s="11">
        <f t="shared" si="954"/>
        <v>0</v>
      </c>
      <c r="N637" s="11">
        <f t="shared" si="954"/>
        <v>0</v>
      </c>
      <c r="O637" s="11">
        <f t="shared" si="954"/>
        <v>0</v>
      </c>
      <c r="P637" s="11">
        <f t="shared" si="954"/>
        <v>0</v>
      </c>
      <c r="Q637" s="11">
        <f t="shared" si="954"/>
        <v>0</v>
      </c>
      <c r="R637" s="11">
        <f t="shared" si="954"/>
        <v>0</v>
      </c>
      <c r="S637" s="11">
        <f t="shared" si="954"/>
        <v>0</v>
      </c>
      <c r="T637" s="11">
        <f t="shared" si="954"/>
        <v>0</v>
      </c>
      <c r="U637" s="11">
        <f t="shared" si="954"/>
        <v>0</v>
      </c>
      <c r="V637" s="11">
        <f t="shared" si="954"/>
        <v>0</v>
      </c>
      <c r="W637" s="11">
        <f t="shared" si="954"/>
        <v>0</v>
      </c>
      <c r="X637" s="11">
        <f t="shared" si="954"/>
        <v>0</v>
      </c>
      <c r="Y637" s="11">
        <f t="shared" si="954"/>
        <v>0</v>
      </c>
      <c r="Z637" s="11">
        <f t="shared" si="954"/>
        <v>0</v>
      </c>
      <c r="AA637" s="11">
        <f t="shared" si="954"/>
        <v>0</v>
      </c>
      <c r="AB637" s="11">
        <f t="shared" si="954"/>
        <v>0</v>
      </c>
      <c r="AC637" s="11">
        <f t="shared" si="954"/>
        <v>0</v>
      </c>
      <c r="AD637" s="11">
        <f t="shared" si="954"/>
        <v>0</v>
      </c>
      <c r="AE637" s="11">
        <f t="shared" si="954"/>
        <v>0</v>
      </c>
      <c r="AF637" s="11">
        <f t="shared" si="954"/>
        <v>0</v>
      </c>
      <c r="AG637" s="11">
        <f t="shared" si="954"/>
        <v>0</v>
      </c>
      <c r="AH637" s="11">
        <f t="shared" si="954"/>
        <v>0</v>
      </c>
      <c r="AI637" s="11">
        <f t="shared" si="954"/>
        <v>0</v>
      </c>
      <c r="AJ637" s="11">
        <f t="shared" si="954"/>
        <v>0</v>
      </c>
      <c r="AK637" s="11">
        <f t="shared" si="954"/>
        <v>0</v>
      </c>
      <c r="AL637" s="11">
        <f t="shared" si="954"/>
        <v>0</v>
      </c>
    </row>
    <row r="638" spans="1:38" ht="12.75">
      <c r="A638" s="29">
        <v>9600</v>
      </c>
      <c r="B638" s="21" t="s">
        <v>66</v>
      </c>
      <c r="C638" s="29">
        <v>9600</v>
      </c>
      <c r="D638" s="93" t="s">
        <v>37</v>
      </c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>
        <f>SUM(E638:AK638)</f>
        <v>0</v>
      </c>
    </row>
    <row r="639" spans="1:38" s="9" customFormat="1" ht="25.5">
      <c r="A639" s="41" t="s">
        <v>68</v>
      </c>
      <c r="B639" s="42"/>
      <c r="C639" s="10" t="s">
        <v>128</v>
      </c>
      <c r="D639" s="94" t="s">
        <v>29</v>
      </c>
      <c r="E639" s="43">
        <f>SUM(E632-E635)</f>
        <v>0</v>
      </c>
      <c r="F639" s="43">
        <f>SUM(F632-F635)</f>
        <v>0</v>
      </c>
      <c r="G639" s="43">
        <f>SUM(G632-G635)</f>
        <v>0</v>
      </c>
      <c r="H639" s="43">
        <f>SUM(H632-H635)</f>
        <v>0</v>
      </c>
      <c r="I639" s="43">
        <f aca="true" t="shared" si="955" ref="I639:N639">SUM(I632-I635)</f>
        <v>0</v>
      </c>
      <c r="J639" s="43">
        <f t="shared" si="955"/>
        <v>0</v>
      </c>
      <c r="K639" s="43">
        <f t="shared" si="955"/>
        <v>0</v>
      </c>
      <c r="L639" s="43">
        <f t="shared" si="955"/>
        <v>0</v>
      </c>
      <c r="M639" s="43">
        <f t="shared" si="955"/>
        <v>0</v>
      </c>
      <c r="N639" s="43">
        <f t="shared" si="955"/>
        <v>0</v>
      </c>
      <c r="O639" s="43">
        <f>SUM(O632-O635)</f>
        <v>0</v>
      </c>
      <c r="P639" s="43">
        <f>SUM(P632-P635)</f>
        <v>0</v>
      </c>
      <c r="Q639" s="43">
        <f>SUM(Q632-Q635)</f>
        <v>0</v>
      </c>
      <c r="R639" s="43">
        <f>SUM(R632-R635)</f>
        <v>0</v>
      </c>
      <c r="S639" s="43">
        <f>SUM(S632-S635)</f>
        <v>0</v>
      </c>
      <c r="T639" s="43">
        <f aca="true" t="shared" si="956" ref="T639:Y639">SUM(T632-T635)</f>
        <v>0</v>
      </c>
      <c r="U639" s="43">
        <f t="shared" si="956"/>
        <v>0</v>
      </c>
      <c r="V639" s="43">
        <f t="shared" si="956"/>
        <v>0</v>
      </c>
      <c r="W639" s="43">
        <f t="shared" si="956"/>
        <v>0</v>
      </c>
      <c r="X639" s="43">
        <f t="shared" si="956"/>
        <v>0</v>
      </c>
      <c r="Y639" s="43">
        <f t="shared" si="956"/>
        <v>0</v>
      </c>
      <c r="Z639" s="43">
        <f>SUM(Z632-Z635)</f>
        <v>0</v>
      </c>
      <c r="AA639" s="43">
        <f>SUM(AA632-AA635)</f>
        <v>0</v>
      </c>
      <c r="AB639" s="43">
        <f>SUM(AB632-AB635)</f>
        <v>0</v>
      </c>
      <c r="AC639" s="43">
        <f>SUM(AC632-AC635)</f>
        <v>0</v>
      </c>
      <c r="AD639" s="43">
        <f aca="true" t="shared" si="957" ref="AD639:AK639">SUM(AD632-AD635)</f>
        <v>0</v>
      </c>
      <c r="AE639" s="43">
        <f t="shared" si="957"/>
        <v>0</v>
      </c>
      <c r="AF639" s="43">
        <f t="shared" si="957"/>
        <v>0</v>
      </c>
      <c r="AG639" s="43">
        <f t="shared" si="957"/>
        <v>0</v>
      </c>
      <c r="AH639" s="43">
        <f t="shared" si="957"/>
        <v>0</v>
      </c>
      <c r="AI639" s="43">
        <f t="shared" si="957"/>
        <v>0</v>
      </c>
      <c r="AJ639" s="43">
        <f>SUM(AJ632-AJ635)</f>
        <v>0</v>
      </c>
      <c r="AK639" s="43">
        <f t="shared" si="957"/>
        <v>0</v>
      </c>
      <c r="AL639" s="43">
        <f>SUM(AL632-AL635)</f>
        <v>0</v>
      </c>
    </row>
    <row r="640" spans="1:38" ht="12.75">
      <c r="A640" s="50"/>
      <c r="B640" s="50"/>
      <c r="C640" s="69"/>
      <c r="D640" s="70" t="s">
        <v>96</v>
      </c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</row>
    <row r="641" spans="1:38" s="9" customFormat="1" ht="12.75">
      <c r="A641" s="33" t="s">
        <v>38</v>
      </c>
      <c r="B641" s="34"/>
      <c r="C641" s="8" t="s">
        <v>1</v>
      </c>
      <c r="D641" s="86" t="s">
        <v>2</v>
      </c>
      <c r="E641" s="35">
        <f aca="true" t="shared" si="958" ref="E641:AL641">SUM(E642)</f>
        <v>78119</v>
      </c>
      <c r="F641" s="35">
        <f t="shared" si="958"/>
        <v>0</v>
      </c>
      <c r="G641" s="35">
        <f t="shared" si="958"/>
        <v>0</v>
      </c>
      <c r="H641" s="35">
        <f t="shared" si="958"/>
        <v>0</v>
      </c>
      <c r="I641" s="35">
        <f t="shared" si="958"/>
        <v>0</v>
      </c>
      <c r="J641" s="35">
        <f t="shared" si="958"/>
        <v>0</v>
      </c>
      <c r="K641" s="35">
        <f t="shared" si="958"/>
        <v>0</v>
      </c>
      <c r="L641" s="35">
        <f t="shared" si="958"/>
        <v>0</v>
      </c>
      <c r="M641" s="35">
        <f t="shared" si="958"/>
        <v>0</v>
      </c>
      <c r="N641" s="35">
        <f t="shared" si="958"/>
        <v>0</v>
      </c>
      <c r="O641" s="35">
        <f t="shared" si="958"/>
        <v>0</v>
      </c>
      <c r="P641" s="35">
        <f t="shared" si="958"/>
        <v>0</v>
      </c>
      <c r="Q641" s="35">
        <f t="shared" si="958"/>
        <v>0</v>
      </c>
      <c r="R641" s="35">
        <f t="shared" si="958"/>
        <v>0</v>
      </c>
      <c r="S641" s="35">
        <f t="shared" si="958"/>
        <v>0</v>
      </c>
      <c r="T641" s="35">
        <f t="shared" si="958"/>
        <v>0</v>
      </c>
      <c r="U641" s="35">
        <f t="shared" si="958"/>
        <v>0</v>
      </c>
      <c r="V641" s="35">
        <f t="shared" si="958"/>
        <v>0</v>
      </c>
      <c r="W641" s="35">
        <f t="shared" si="958"/>
        <v>0</v>
      </c>
      <c r="X641" s="35">
        <f t="shared" si="958"/>
        <v>0</v>
      </c>
      <c r="Y641" s="35">
        <f t="shared" si="958"/>
        <v>0</v>
      </c>
      <c r="Z641" s="35">
        <f t="shared" si="958"/>
        <v>0</v>
      </c>
      <c r="AA641" s="35">
        <f t="shared" si="958"/>
        <v>0</v>
      </c>
      <c r="AB641" s="35">
        <f t="shared" si="958"/>
        <v>0</v>
      </c>
      <c r="AC641" s="35">
        <f t="shared" si="958"/>
        <v>0</v>
      </c>
      <c r="AD641" s="35">
        <f t="shared" si="958"/>
        <v>0</v>
      </c>
      <c r="AE641" s="35">
        <f t="shared" si="958"/>
        <v>0</v>
      </c>
      <c r="AF641" s="35">
        <f t="shared" si="958"/>
        <v>0</v>
      </c>
      <c r="AG641" s="35">
        <f t="shared" si="958"/>
        <v>0</v>
      </c>
      <c r="AH641" s="35">
        <f t="shared" si="958"/>
        <v>0</v>
      </c>
      <c r="AI641" s="35">
        <f t="shared" si="958"/>
        <v>0</v>
      </c>
      <c r="AJ641" s="35">
        <f t="shared" si="958"/>
        <v>0</v>
      </c>
      <c r="AK641" s="35">
        <f t="shared" si="958"/>
        <v>0</v>
      </c>
      <c r="AL641" s="35">
        <f t="shared" si="958"/>
        <v>78119</v>
      </c>
    </row>
    <row r="642" spans="1:38" ht="25.5">
      <c r="A642" s="18" t="s">
        <v>103</v>
      </c>
      <c r="B642" s="19" t="s">
        <v>104</v>
      </c>
      <c r="C642" s="14" t="s">
        <v>105</v>
      </c>
      <c r="D642" s="85" t="s">
        <v>106</v>
      </c>
      <c r="E642" s="11">
        <f aca="true" t="shared" si="959" ref="E642:AL645">SUM(E643)</f>
        <v>78119</v>
      </c>
      <c r="F642" s="11">
        <f t="shared" si="959"/>
        <v>0</v>
      </c>
      <c r="G642" s="11">
        <f t="shared" si="959"/>
        <v>0</v>
      </c>
      <c r="H642" s="11">
        <f t="shared" si="959"/>
        <v>0</v>
      </c>
      <c r="I642" s="11">
        <f t="shared" si="959"/>
        <v>0</v>
      </c>
      <c r="J642" s="11">
        <f t="shared" si="959"/>
        <v>0</v>
      </c>
      <c r="K642" s="11">
        <f t="shared" si="959"/>
        <v>0</v>
      </c>
      <c r="L642" s="11">
        <f t="shared" si="959"/>
        <v>0</v>
      </c>
      <c r="M642" s="11">
        <f t="shared" si="959"/>
        <v>0</v>
      </c>
      <c r="N642" s="11">
        <f t="shared" si="959"/>
        <v>0</v>
      </c>
      <c r="O642" s="11">
        <f t="shared" si="959"/>
        <v>0</v>
      </c>
      <c r="P642" s="11">
        <f t="shared" si="959"/>
        <v>0</v>
      </c>
      <c r="Q642" s="11">
        <f t="shared" si="959"/>
        <v>0</v>
      </c>
      <c r="R642" s="11">
        <f t="shared" si="959"/>
        <v>0</v>
      </c>
      <c r="S642" s="11">
        <f t="shared" si="959"/>
        <v>0</v>
      </c>
      <c r="T642" s="11">
        <f t="shared" si="959"/>
        <v>0</v>
      </c>
      <c r="U642" s="11">
        <f t="shared" si="959"/>
        <v>0</v>
      </c>
      <c r="V642" s="11">
        <f t="shared" si="959"/>
        <v>0</v>
      </c>
      <c r="W642" s="11">
        <f t="shared" si="959"/>
        <v>0</v>
      </c>
      <c r="X642" s="11">
        <f t="shared" si="959"/>
        <v>0</v>
      </c>
      <c r="Y642" s="11">
        <f t="shared" si="959"/>
        <v>0</v>
      </c>
      <c r="Z642" s="11">
        <f t="shared" si="959"/>
        <v>0</v>
      </c>
      <c r="AA642" s="11">
        <f t="shared" si="959"/>
        <v>0</v>
      </c>
      <c r="AB642" s="11">
        <f t="shared" si="959"/>
        <v>0</v>
      </c>
      <c r="AC642" s="11">
        <f t="shared" si="959"/>
        <v>0</v>
      </c>
      <c r="AD642" s="11">
        <f t="shared" si="959"/>
        <v>0</v>
      </c>
      <c r="AE642" s="11">
        <f t="shared" si="959"/>
        <v>0</v>
      </c>
      <c r="AF642" s="11">
        <f t="shared" si="959"/>
        <v>0</v>
      </c>
      <c r="AG642" s="11">
        <f t="shared" si="959"/>
        <v>0</v>
      </c>
      <c r="AH642" s="11">
        <f t="shared" si="959"/>
        <v>0</v>
      </c>
      <c r="AI642" s="11">
        <f t="shared" si="959"/>
        <v>0</v>
      </c>
      <c r="AJ642" s="11">
        <f t="shared" si="959"/>
        <v>0</v>
      </c>
      <c r="AK642" s="11">
        <f t="shared" si="959"/>
        <v>0</v>
      </c>
      <c r="AL642" s="11">
        <f t="shared" si="959"/>
        <v>78119</v>
      </c>
    </row>
    <row r="643" spans="1:38" s="9" customFormat="1" ht="12.75">
      <c r="A643" s="20" t="s">
        <v>107</v>
      </c>
      <c r="B643" s="21" t="s">
        <v>104</v>
      </c>
      <c r="C643" s="15">
        <v>18000</v>
      </c>
      <c r="D643" s="84" t="s">
        <v>108</v>
      </c>
      <c r="E643" s="13">
        <f t="shared" si="959"/>
        <v>78119</v>
      </c>
      <c r="F643" s="13">
        <f t="shared" si="959"/>
        <v>0</v>
      </c>
      <c r="G643" s="13">
        <f t="shared" si="959"/>
        <v>0</v>
      </c>
      <c r="H643" s="13">
        <f t="shared" si="959"/>
        <v>0</v>
      </c>
      <c r="I643" s="13">
        <f t="shared" si="959"/>
        <v>0</v>
      </c>
      <c r="J643" s="13">
        <f t="shared" si="959"/>
        <v>0</v>
      </c>
      <c r="K643" s="13">
        <f t="shared" si="959"/>
        <v>0</v>
      </c>
      <c r="L643" s="13">
        <f t="shared" si="959"/>
        <v>0</v>
      </c>
      <c r="M643" s="13">
        <f t="shared" si="959"/>
        <v>0</v>
      </c>
      <c r="N643" s="13">
        <f t="shared" si="959"/>
        <v>0</v>
      </c>
      <c r="O643" s="13">
        <f t="shared" si="959"/>
        <v>0</v>
      </c>
      <c r="P643" s="13">
        <f t="shared" si="959"/>
        <v>0</v>
      </c>
      <c r="Q643" s="13">
        <f t="shared" si="959"/>
        <v>0</v>
      </c>
      <c r="R643" s="13">
        <f t="shared" si="959"/>
        <v>0</v>
      </c>
      <c r="S643" s="13">
        <f t="shared" si="959"/>
        <v>0</v>
      </c>
      <c r="T643" s="13">
        <f t="shared" si="959"/>
        <v>0</v>
      </c>
      <c r="U643" s="13">
        <f t="shared" si="959"/>
        <v>0</v>
      </c>
      <c r="V643" s="13">
        <f t="shared" si="959"/>
        <v>0</v>
      </c>
      <c r="W643" s="13">
        <f t="shared" si="959"/>
        <v>0</v>
      </c>
      <c r="X643" s="13">
        <f t="shared" si="959"/>
        <v>0</v>
      </c>
      <c r="Y643" s="13">
        <f t="shared" si="959"/>
        <v>0</v>
      </c>
      <c r="Z643" s="13">
        <f t="shared" si="959"/>
        <v>0</v>
      </c>
      <c r="AA643" s="13">
        <f t="shared" si="959"/>
        <v>0</v>
      </c>
      <c r="AB643" s="13">
        <f t="shared" si="959"/>
        <v>0</v>
      </c>
      <c r="AC643" s="13">
        <f t="shared" si="959"/>
        <v>0</v>
      </c>
      <c r="AD643" s="13">
        <f t="shared" si="959"/>
        <v>0</v>
      </c>
      <c r="AE643" s="13">
        <f t="shared" si="959"/>
        <v>0</v>
      </c>
      <c r="AF643" s="13">
        <f t="shared" si="959"/>
        <v>0</v>
      </c>
      <c r="AG643" s="13">
        <f t="shared" si="959"/>
        <v>0</v>
      </c>
      <c r="AH643" s="13">
        <f t="shared" si="959"/>
        <v>0</v>
      </c>
      <c r="AI643" s="13">
        <f t="shared" si="959"/>
        <v>0</v>
      </c>
      <c r="AJ643" s="13">
        <f t="shared" si="959"/>
        <v>0</v>
      </c>
      <c r="AK643" s="13">
        <f t="shared" si="959"/>
        <v>0</v>
      </c>
      <c r="AL643" s="13">
        <f t="shared" si="959"/>
        <v>78119</v>
      </c>
    </row>
    <row r="644" spans="1:38" s="9" customFormat="1" ht="12.75">
      <c r="A644" s="20">
        <v>18100</v>
      </c>
      <c r="B644" s="21" t="s">
        <v>104</v>
      </c>
      <c r="C644" s="15">
        <v>18100</v>
      </c>
      <c r="D644" s="84" t="s">
        <v>109</v>
      </c>
      <c r="E644" s="13">
        <f t="shared" si="959"/>
        <v>78119</v>
      </c>
      <c r="F644" s="13">
        <f t="shared" si="959"/>
        <v>0</v>
      </c>
      <c r="G644" s="13">
        <f t="shared" si="959"/>
        <v>0</v>
      </c>
      <c r="H644" s="13">
        <f t="shared" si="959"/>
        <v>0</v>
      </c>
      <c r="I644" s="13">
        <f t="shared" si="959"/>
        <v>0</v>
      </c>
      <c r="J644" s="13">
        <f t="shared" si="959"/>
        <v>0</v>
      </c>
      <c r="K644" s="13">
        <f t="shared" si="959"/>
        <v>0</v>
      </c>
      <c r="L644" s="13">
        <f t="shared" si="959"/>
        <v>0</v>
      </c>
      <c r="M644" s="13">
        <f t="shared" si="959"/>
        <v>0</v>
      </c>
      <c r="N644" s="13">
        <f t="shared" si="959"/>
        <v>0</v>
      </c>
      <c r="O644" s="13">
        <f t="shared" si="959"/>
        <v>0</v>
      </c>
      <c r="P644" s="13">
        <f t="shared" si="959"/>
        <v>0</v>
      </c>
      <c r="Q644" s="13">
        <f t="shared" si="959"/>
        <v>0</v>
      </c>
      <c r="R644" s="13">
        <f t="shared" si="959"/>
        <v>0</v>
      </c>
      <c r="S644" s="13">
        <f t="shared" si="959"/>
        <v>0</v>
      </c>
      <c r="T644" s="13">
        <f t="shared" si="959"/>
        <v>0</v>
      </c>
      <c r="U644" s="13">
        <f t="shared" si="959"/>
        <v>0</v>
      </c>
      <c r="V644" s="13">
        <f t="shared" si="959"/>
        <v>0</v>
      </c>
      <c r="W644" s="13">
        <f t="shared" si="959"/>
        <v>0</v>
      </c>
      <c r="X644" s="13">
        <f t="shared" si="959"/>
        <v>0</v>
      </c>
      <c r="Y644" s="13">
        <f t="shared" si="959"/>
        <v>0</v>
      </c>
      <c r="Z644" s="13">
        <f t="shared" si="959"/>
        <v>0</v>
      </c>
      <c r="AA644" s="13">
        <f t="shared" si="959"/>
        <v>0</v>
      </c>
      <c r="AB644" s="13">
        <f t="shared" si="959"/>
        <v>0</v>
      </c>
      <c r="AC644" s="13">
        <f t="shared" si="959"/>
        <v>0</v>
      </c>
      <c r="AD644" s="13">
        <f t="shared" si="959"/>
        <v>0</v>
      </c>
      <c r="AE644" s="13">
        <f t="shared" si="959"/>
        <v>0</v>
      </c>
      <c r="AF644" s="13">
        <f t="shared" si="959"/>
        <v>0</v>
      </c>
      <c r="AG644" s="13">
        <f t="shared" si="959"/>
        <v>0</v>
      </c>
      <c r="AH644" s="13">
        <f t="shared" si="959"/>
        <v>0</v>
      </c>
      <c r="AI644" s="13">
        <f t="shared" si="959"/>
        <v>0</v>
      </c>
      <c r="AJ644" s="13">
        <f t="shared" si="959"/>
        <v>0</v>
      </c>
      <c r="AK644" s="13">
        <f t="shared" si="959"/>
        <v>0</v>
      </c>
      <c r="AL644" s="13">
        <f t="shared" si="959"/>
        <v>78119</v>
      </c>
    </row>
    <row r="645" spans="1:38" s="9" customFormat="1" ht="12.75">
      <c r="A645" s="20">
        <v>18130</v>
      </c>
      <c r="B645" s="21" t="s">
        <v>104</v>
      </c>
      <c r="C645" s="15">
        <v>18130</v>
      </c>
      <c r="D645" s="84" t="s">
        <v>110</v>
      </c>
      <c r="E645" s="13">
        <f t="shared" si="959"/>
        <v>78119</v>
      </c>
      <c r="F645" s="13">
        <f t="shared" si="959"/>
        <v>0</v>
      </c>
      <c r="G645" s="13">
        <f t="shared" si="959"/>
        <v>0</v>
      </c>
      <c r="H645" s="13">
        <f t="shared" si="959"/>
        <v>0</v>
      </c>
      <c r="I645" s="13">
        <f t="shared" si="959"/>
        <v>0</v>
      </c>
      <c r="J645" s="13">
        <f t="shared" si="959"/>
        <v>0</v>
      </c>
      <c r="K645" s="13">
        <f t="shared" si="959"/>
        <v>0</v>
      </c>
      <c r="L645" s="13">
        <f t="shared" si="959"/>
        <v>0</v>
      </c>
      <c r="M645" s="13">
        <f t="shared" si="959"/>
        <v>0</v>
      </c>
      <c r="N645" s="13">
        <f t="shared" si="959"/>
        <v>0</v>
      </c>
      <c r="O645" s="13">
        <f t="shared" si="959"/>
        <v>0</v>
      </c>
      <c r="P645" s="13">
        <f t="shared" si="959"/>
        <v>0</v>
      </c>
      <c r="Q645" s="13">
        <f t="shared" si="959"/>
        <v>0</v>
      </c>
      <c r="R645" s="13">
        <f t="shared" si="959"/>
        <v>0</v>
      </c>
      <c r="S645" s="13">
        <f t="shared" si="959"/>
        <v>0</v>
      </c>
      <c r="T645" s="13">
        <f t="shared" si="959"/>
        <v>0</v>
      </c>
      <c r="U645" s="13">
        <f t="shared" si="959"/>
        <v>0</v>
      </c>
      <c r="V645" s="13">
        <f t="shared" si="959"/>
        <v>0</v>
      </c>
      <c r="W645" s="13">
        <f t="shared" si="959"/>
        <v>0</v>
      </c>
      <c r="X645" s="13">
        <f t="shared" si="959"/>
        <v>0</v>
      </c>
      <c r="Y645" s="13">
        <f t="shared" si="959"/>
        <v>0</v>
      </c>
      <c r="Z645" s="13">
        <f t="shared" si="959"/>
        <v>0</v>
      </c>
      <c r="AA645" s="13">
        <f t="shared" si="959"/>
        <v>0</v>
      </c>
      <c r="AB645" s="13">
        <f t="shared" si="959"/>
        <v>0</v>
      </c>
      <c r="AC645" s="13">
        <f t="shared" si="959"/>
        <v>0</v>
      </c>
      <c r="AD645" s="13">
        <f t="shared" si="959"/>
        <v>0</v>
      </c>
      <c r="AE645" s="13">
        <f t="shared" si="959"/>
        <v>0</v>
      </c>
      <c r="AF645" s="13">
        <f t="shared" si="959"/>
        <v>0</v>
      </c>
      <c r="AG645" s="13">
        <f t="shared" si="959"/>
        <v>0</v>
      </c>
      <c r="AH645" s="13">
        <f t="shared" si="959"/>
        <v>0</v>
      </c>
      <c r="AI645" s="13">
        <f t="shared" si="959"/>
        <v>0</v>
      </c>
      <c r="AJ645" s="13">
        <f t="shared" si="959"/>
        <v>0</v>
      </c>
      <c r="AK645" s="13">
        <f t="shared" si="959"/>
        <v>0</v>
      </c>
      <c r="AL645" s="13">
        <f t="shared" si="959"/>
        <v>78119</v>
      </c>
    </row>
    <row r="646" spans="1:38" ht="12.75">
      <c r="A646" s="20">
        <v>18132</v>
      </c>
      <c r="B646" s="21" t="s">
        <v>104</v>
      </c>
      <c r="C646" s="15">
        <v>18132</v>
      </c>
      <c r="D646" s="84" t="s">
        <v>111</v>
      </c>
      <c r="E646" s="13">
        <f>SUM(E661)</f>
        <v>78119</v>
      </c>
      <c r="F646" s="13">
        <f>SUM(F661)</f>
        <v>0</v>
      </c>
      <c r="G646" s="13">
        <f>SUM(G661)</f>
        <v>0</v>
      </c>
      <c r="H646" s="13">
        <f>SUM(H661)</f>
        <v>0</v>
      </c>
      <c r="I646" s="13">
        <f aca="true" t="shared" si="960" ref="I646:N646">SUM(I661)</f>
        <v>0</v>
      </c>
      <c r="J646" s="13">
        <f t="shared" si="960"/>
        <v>0</v>
      </c>
      <c r="K646" s="13">
        <f t="shared" si="960"/>
        <v>0</v>
      </c>
      <c r="L646" s="13">
        <f t="shared" si="960"/>
        <v>0</v>
      </c>
      <c r="M646" s="13">
        <f t="shared" si="960"/>
        <v>0</v>
      </c>
      <c r="N646" s="13">
        <f t="shared" si="960"/>
        <v>0</v>
      </c>
      <c r="O646" s="13">
        <f>SUM(O661)</f>
        <v>0</v>
      </c>
      <c r="P646" s="13">
        <f>SUM(P661)</f>
        <v>0</v>
      </c>
      <c r="Q646" s="13">
        <f>SUM(Q661)</f>
        <v>0</v>
      </c>
      <c r="R646" s="13">
        <f>SUM(R661)</f>
        <v>0</v>
      </c>
      <c r="S646" s="13">
        <f>SUM(S661)</f>
        <v>0</v>
      </c>
      <c r="T646" s="13">
        <f aca="true" t="shared" si="961" ref="T646:Y646">SUM(T661)</f>
        <v>0</v>
      </c>
      <c r="U646" s="13">
        <f t="shared" si="961"/>
        <v>0</v>
      </c>
      <c r="V646" s="13">
        <f t="shared" si="961"/>
        <v>0</v>
      </c>
      <c r="W646" s="13">
        <f t="shared" si="961"/>
        <v>0</v>
      </c>
      <c r="X646" s="13">
        <f t="shared" si="961"/>
        <v>0</v>
      </c>
      <c r="Y646" s="13">
        <f t="shared" si="961"/>
        <v>0</v>
      </c>
      <c r="Z646" s="13">
        <f>SUM(Z661)</f>
        <v>0</v>
      </c>
      <c r="AA646" s="13">
        <f>SUM(AA661)</f>
        <v>0</v>
      </c>
      <c r="AB646" s="13">
        <f>SUM(AB661)</f>
        <v>0</v>
      </c>
      <c r="AC646" s="13">
        <f>SUM(AC661)</f>
        <v>0</v>
      </c>
      <c r="AD646" s="13">
        <f aca="true" t="shared" si="962" ref="AD646:AK646">SUM(AD661)</f>
        <v>0</v>
      </c>
      <c r="AE646" s="13">
        <f t="shared" si="962"/>
        <v>0</v>
      </c>
      <c r="AF646" s="13">
        <f t="shared" si="962"/>
        <v>0</v>
      </c>
      <c r="AG646" s="13">
        <f t="shared" si="962"/>
        <v>0</v>
      </c>
      <c r="AH646" s="13">
        <f t="shared" si="962"/>
        <v>0</v>
      </c>
      <c r="AI646" s="13">
        <f t="shared" si="962"/>
        <v>0</v>
      </c>
      <c r="AJ646" s="13">
        <f>SUM(AJ661)</f>
        <v>0</v>
      </c>
      <c r="AK646" s="13">
        <f t="shared" si="962"/>
        <v>0</v>
      </c>
      <c r="AL646" s="13">
        <f>SUM(AL661)</f>
        <v>78119</v>
      </c>
    </row>
    <row r="647" spans="1:38" ht="12.75">
      <c r="A647" s="33" t="s">
        <v>46</v>
      </c>
      <c r="B647" s="34"/>
      <c r="C647" s="8" t="s">
        <v>8</v>
      </c>
      <c r="D647" s="86" t="s">
        <v>9</v>
      </c>
      <c r="E647" s="35">
        <f>SUM(E648)</f>
        <v>78119</v>
      </c>
      <c r="F647" s="35">
        <f aca="true" t="shared" si="963" ref="F647:AL649">SUM(F648)</f>
        <v>62265</v>
      </c>
      <c r="G647" s="35">
        <f t="shared" si="963"/>
        <v>0</v>
      </c>
      <c r="H647" s="35">
        <f t="shared" si="963"/>
        <v>0</v>
      </c>
      <c r="I647" s="35">
        <f t="shared" si="963"/>
        <v>0</v>
      </c>
      <c r="J647" s="35">
        <f t="shared" si="963"/>
        <v>0</v>
      </c>
      <c r="K647" s="35">
        <f t="shared" si="963"/>
        <v>0</v>
      </c>
      <c r="L647" s="35">
        <f t="shared" si="963"/>
        <v>0</v>
      </c>
      <c r="M647" s="35">
        <f t="shared" si="963"/>
        <v>0</v>
      </c>
      <c r="N647" s="35">
        <f t="shared" si="963"/>
        <v>0</v>
      </c>
      <c r="O647" s="35">
        <f t="shared" si="963"/>
        <v>0</v>
      </c>
      <c r="P647" s="35">
        <f t="shared" si="963"/>
        <v>0</v>
      </c>
      <c r="Q647" s="35">
        <f t="shared" si="963"/>
        <v>0</v>
      </c>
      <c r="R647" s="35">
        <f t="shared" si="963"/>
        <v>0</v>
      </c>
      <c r="S647" s="35">
        <f t="shared" si="963"/>
        <v>0</v>
      </c>
      <c r="T647" s="35">
        <f t="shared" si="963"/>
        <v>0</v>
      </c>
      <c r="U647" s="35">
        <f t="shared" si="963"/>
        <v>0</v>
      </c>
      <c r="V647" s="35">
        <f t="shared" si="963"/>
        <v>0</v>
      </c>
      <c r="W647" s="35">
        <f t="shared" si="963"/>
        <v>0</v>
      </c>
      <c r="X647" s="35">
        <f t="shared" si="963"/>
        <v>0</v>
      </c>
      <c r="Y647" s="35">
        <f t="shared" si="963"/>
        <v>0</v>
      </c>
      <c r="Z647" s="35">
        <f t="shared" si="963"/>
        <v>0</v>
      </c>
      <c r="AA647" s="35">
        <f t="shared" si="963"/>
        <v>0</v>
      </c>
      <c r="AB647" s="35">
        <f t="shared" si="963"/>
        <v>0</v>
      </c>
      <c r="AC647" s="35">
        <f t="shared" si="963"/>
        <v>0</v>
      </c>
      <c r="AD647" s="35">
        <f t="shared" si="963"/>
        <v>0</v>
      </c>
      <c r="AE647" s="35">
        <f t="shared" si="963"/>
        <v>0</v>
      </c>
      <c r="AF647" s="35">
        <f t="shared" si="963"/>
        <v>0</v>
      </c>
      <c r="AG647" s="35">
        <f t="shared" si="963"/>
        <v>0</v>
      </c>
      <c r="AH647" s="35">
        <f t="shared" si="963"/>
        <v>0</v>
      </c>
      <c r="AI647" s="35">
        <f t="shared" si="963"/>
        <v>0</v>
      </c>
      <c r="AJ647" s="35">
        <f t="shared" si="963"/>
        <v>0</v>
      </c>
      <c r="AK647" s="35">
        <f t="shared" si="963"/>
        <v>0</v>
      </c>
      <c r="AL647" s="35">
        <f t="shared" si="963"/>
        <v>140384</v>
      </c>
    </row>
    <row r="648" spans="1:38" s="9" customFormat="1" ht="25.5">
      <c r="A648" s="18" t="s">
        <v>47</v>
      </c>
      <c r="B648" s="19" t="s">
        <v>48</v>
      </c>
      <c r="C648" s="10" t="s">
        <v>36</v>
      </c>
      <c r="D648" s="85" t="s">
        <v>10</v>
      </c>
      <c r="E648" s="11">
        <f>SUM(E649)</f>
        <v>78119</v>
      </c>
      <c r="F648" s="11">
        <f t="shared" si="963"/>
        <v>62265</v>
      </c>
      <c r="G648" s="11">
        <f t="shared" si="963"/>
        <v>0</v>
      </c>
      <c r="H648" s="11">
        <f t="shared" si="963"/>
        <v>0</v>
      </c>
      <c r="I648" s="11">
        <f t="shared" si="963"/>
        <v>0</v>
      </c>
      <c r="J648" s="11">
        <f t="shared" si="963"/>
        <v>0</v>
      </c>
      <c r="K648" s="11">
        <f t="shared" si="963"/>
        <v>0</v>
      </c>
      <c r="L648" s="11">
        <f t="shared" si="963"/>
        <v>0</v>
      </c>
      <c r="M648" s="11">
        <f t="shared" si="963"/>
        <v>0</v>
      </c>
      <c r="N648" s="11">
        <f t="shared" si="963"/>
        <v>0</v>
      </c>
      <c r="O648" s="11">
        <f t="shared" si="963"/>
        <v>0</v>
      </c>
      <c r="P648" s="11">
        <f t="shared" si="963"/>
        <v>0</v>
      </c>
      <c r="Q648" s="11">
        <f t="shared" si="963"/>
        <v>0</v>
      </c>
      <c r="R648" s="11">
        <f t="shared" si="963"/>
        <v>0</v>
      </c>
      <c r="S648" s="11">
        <f t="shared" si="963"/>
        <v>0</v>
      </c>
      <c r="T648" s="11">
        <f t="shared" si="963"/>
        <v>0</v>
      </c>
      <c r="U648" s="11">
        <f t="shared" si="963"/>
        <v>0</v>
      </c>
      <c r="V648" s="11">
        <f t="shared" si="963"/>
        <v>0</v>
      </c>
      <c r="W648" s="11">
        <f t="shared" si="963"/>
        <v>0</v>
      </c>
      <c r="X648" s="11">
        <f t="shared" si="963"/>
        <v>0</v>
      </c>
      <c r="Y648" s="11">
        <f t="shared" si="963"/>
        <v>0</v>
      </c>
      <c r="Z648" s="11">
        <f t="shared" si="963"/>
        <v>0</v>
      </c>
      <c r="AA648" s="11">
        <f t="shared" si="963"/>
        <v>0</v>
      </c>
      <c r="AB648" s="11">
        <f t="shared" si="963"/>
        <v>0</v>
      </c>
      <c r="AC648" s="11">
        <f t="shared" si="963"/>
        <v>0</v>
      </c>
      <c r="AD648" s="11">
        <f t="shared" si="963"/>
        <v>0</v>
      </c>
      <c r="AE648" s="11">
        <f t="shared" si="963"/>
        <v>0</v>
      </c>
      <c r="AF648" s="11">
        <f t="shared" si="963"/>
        <v>0</v>
      </c>
      <c r="AG648" s="11">
        <f t="shared" si="963"/>
        <v>0</v>
      </c>
      <c r="AH648" s="11">
        <f t="shared" si="963"/>
        <v>0</v>
      </c>
      <c r="AI648" s="11">
        <f t="shared" si="963"/>
        <v>0</v>
      </c>
      <c r="AJ648" s="11">
        <f t="shared" si="963"/>
        <v>0</v>
      </c>
      <c r="AK648" s="11">
        <f t="shared" si="963"/>
        <v>0</v>
      </c>
      <c r="AL648" s="11">
        <f t="shared" si="963"/>
        <v>140384</v>
      </c>
    </row>
    <row r="649" spans="1:38" ht="12.75">
      <c r="A649" s="18" t="s">
        <v>49</v>
      </c>
      <c r="B649" s="19" t="s">
        <v>50</v>
      </c>
      <c r="C649" s="10" t="s">
        <v>11</v>
      </c>
      <c r="D649" s="85" t="s">
        <v>12</v>
      </c>
      <c r="E649" s="11">
        <f>SUM(E650)</f>
        <v>78119</v>
      </c>
      <c r="F649" s="11">
        <f t="shared" si="963"/>
        <v>62265</v>
      </c>
      <c r="G649" s="11">
        <f t="shared" si="963"/>
        <v>0</v>
      </c>
      <c r="H649" s="11">
        <f t="shared" si="963"/>
        <v>0</v>
      </c>
      <c r="I649" s="11">
        <f t="shared" si="963"/>
        <v>0</v>
      </c>
      <c r="J649" s="11">
        <f t="shared" si="963"/>
        <v>0</v>
      </c>
      <c r="K649" s="11">
        <f t="shared" si="963"/>
        <v>0</v>
      </c>
      <c r="L649" s="11">
        <f t="shared" si="963"/>
        <v>0</v>
      </c>
      <c r="M649" s="11">
        <f t="shared" si="963"/>
        <v>0</v>
      </c>
      <c r="N649" s="11">
        <f t="shared" si="963"/>
        <v>0</v>
      </c>
      <c r="O649" s="11">
        <f t="shared" si="963"/>
        <v>0</v>
      </c>
      <c r="P649" s="11">
        <f t="shared" si="963"/>
        <v>0</v>
      </c>
      <c r="Q649" s="11">
        <f t="shared" si="963"/>
        <v>0</v>
      </c>
      <c r="R649" s="11">
        <f t="shared" si="963"/>
        <v>0</v>
      </c>
      <c r="S649" s="11">
        <f t="shared" si="963"/>
        <v>0</v>
      </c>
      <c r="T649" s="11">
        <f t="shared" si="963"/>
        <v>0</v>
      </c>
      <c r="U649" s="11">
        <f t="shared" si="963"/>
        <v>0</v>
      </c>
      <c r="V649" s="11">
        <f t="shared" si="963"/>
        <v>0</v>
      </c>
      <c r="W649" s="11">
        <f t="shared" si="963"/>
        <v>0</v>
      </c>
      <c r="X649" s="11">
        <f t="shared" si="963"/>
        <v>0</v>
      </c>
      <c r="Y649" s="11">
        <f t="shared" si="963"/>
        <v>0</v>
      </c>
      <c r="Z649" s="11">
        <f t="shared" si="963"/>
        <v>0</v>
      </c>
      <c r="AA649" s="11">
        <f t="shared" si="963"/>
        <v>0</v>
      </c>
      <c r="AB649" s="11">
        <f t="shared" si="963"/>
        <v>0</v>
      </c>
      <c r="AC649" s="11">
        <f t="shared" si="963"/>
        <v>0</v>
      </c>
      <c r="AD649" s="11">
        <f t="shared" si="963"/>
        <v>0</v>
      </c>
      <c r="AE649" s="11">
        <f t="shared" si="963"/>
        <v>0</v>
      </c>
      <c r="AF649" s="11">
        <f t="shared" si="963"/>
        <v>0</v>
      </c>
      <c r="AG649" s="11">
        <f t="shared" si="963"/>
        <v>0</v>
      </c>
      <c r="AH649" s="11">
        <f t="shared" si="963"/>
        <v>0</v>
      </c>
      <c r="AI649" s="11">
        <f t="shared" si="963"/>
        <v>0</v>
      </c>
      <c r="AJ649" s="11">
        <f t="shared" si="963"/>
        <v>0</v>
      </c>
      <c r="AK649" s="11">
        <f t="shared" si="963"/>
        <v>0</v>
      </c>
      <c r="AL649" s="11">
        <f t="shared" si="963"/>
        <v>140384</v>
      </c>
    </row>
    <row r="650" spans="1:38" s="9" customFormat="1" ht="12.75">
      <c r="A650" s="38">
        <v>2000</v>
      </c>
      <c r="B650" s="21" t="s">
        <v>50</v>
      </c>
      <c r="C650" s="15">
        <v>2000</v>
      </c>
      <c r="D650" s="84" t="s">
        <v>15</v>
      </c>
      <c r="E650" s="13">
        <f>SUM(E665)</f>
        <v>78119</v>
      </c>
      <c r="F650" s="13">
        <f>SUM(F665)</f>
        <v>62265</v>
      </c>
      <c r="G650" s="13">
        <f>SUM(G665)</f>
        <v>0</v>
      </c>
      <c r="H650" s="13">
        <f>SUM(H665)</f>
        <v>0</v>
      </c>
      <c r="I650" s="13">
        <f aca="true" t="shared" si="964" ref="I650:N650">SUM(I665)</f>
        <v>0</v>
      </c>
      <c r="J650" s="13">
        <f t="shared" si="964"/>
        <v>0</v>
      </c>
      <c r="K650" s="13">
        <f t="shared" si="964"/>
        <v>0</v>
      </c>
      <c r="L650" s="13">
        <f t="shared" si="964"/>
        <v>0</v>
      </c>
      <c r="M650" s="13">
        <f t="shared" si="964"/>
        <v>0</v>
      </c>
      <c r="N650" s="13">
        <f t="shared" si="964"/>
        <v>0</v>
      </c>
      <c r="O650" s="13">
        <f>SUM(O665)</f>
        <v>0</v>
      </c>
      <c r="P650" s="13">
        <f>SUM(P665)</f>
        <v>0</v>
      </c>
      <c r="Q650" s="13">
        <f>SUM(Q665)</f>
        <v>0</v>
      </c>
      <c r="R650" s="13">
        <f>SUM(R665)</f>
        <v>0</v>
      </c>
      <c r="S650" s="13">
        <f>SUM(S665)</f>
        <v>0</v>
      </c>
      <c r="T650" s="13">
        <f aca="true" t="shared" si="965" ref="T650:Y650">SUM(T665)</f>
        <v>0</v>
      </c>
      <c r="U650" s="13">
        <f t="shared" si="965"/>
        <v>0</v>
      </c>
      <c r="V650" s="13">
        <f t="shared" si="965"/>
        <v>0</v>
      </c>
      <c r="W650" s="13">
        <f t="shared" si="965"/>
        <v>0</v>
      </c>
      <c r="X650" s="13">
        <f t="shared" si="965"/>
        <v>0</v>
      </c>
      <c r="Y650" s="13">
        <f t="shared" si="965"/>
        <v>0</v>
      </c>
      <c r="Z650" s="13">
        <f>SUM(Z665)</f>
        <v>0</v>
      </c>
      <c r="AA650" s="13">
        <f>SUM(AA665)</f>
        <v>0</v>
      </c>
      <c r="AB650" s="13">
        <f>SUM(AB665)</f>
        <v>0</v>
      </c>
      <c r="AC650" s="13">
        <f>SUM(AC665)</f>
        <v>0</v>
      </c>
      <c r="AD650" s="13">
        <f aca="true" t="shared" si="966" ref="AD650:AK650">SUM(AD665)</f>
        <v>0</v>
      </c>
      <c r="AE650" s="13">
        <f t="shared" si="966"/>
        <v>0</v>
      </c>
      <c r="AF650" s="13">
        <f t="shared" si="966"/>
        <v>0</v>
      </c>
      <c r="AG650" s="13">
        <f t="shared" si="966"/>
        <v>0</v>
      </c>
      <c r="AH650" s="13">
        <f t="shared" si="966"/>
        <v>0</v>
      </c>
      <c r="AI650" s="13">
        <f t="shared" si="966"/>
        <v>0</v>
      </c>
      <c r="AJ650" s="13">
        <f>SUM(AJ665)</f>
        <v>0</v>
      </c>
      <c r="AK650" s="13">
        <f t="shared" si="966"/>
        <v>0</v>
      </c>
      <c r="AL650" s="13">
        <f>SUM(AL665)</f>
        <v>140384</v>
      </c>
    </row>
    <row r="651" spans="1:38" s="9" customFormat="1" ht="25.5">
      <c r="A651" s="41" t="s">
        <v>68</v>
      </c>
      <c r="B651" s="42"/>
      <c r="C651" s="10" t="s">
        <v>128</v>
      </c>
      <c r="D651" s="94" t="s">
        <v>29</v>
      </c>
      <c r="E651" s="43">
        <f>+SUM(E641-E647)</f>
        <v>0</v>
      </c>
      <c r="F651" s="43">
        <f>+SUM(F641-F647)</f>
        <v>-62265</v>
      </c>
      <c r="G651" s="43">
        <f>+SUM(G641-G647)</f>
        <v>0</v>
      </c>
      <c r="H651" s="43">
        <f>+SUM(H641-H647)</f>
        <v>0</v>
      </c>
      <c r="I651" s="43">
        <f aca="true" t="shared" si="967" ref="I651:N651">+SUM(I641-I647)</f>
        <v>0</v>
      </c>
      <c r="J651" s="43">
        <f t="shared" si="967"/>
        <v>0</v>
      </c>
      <c r="K651" s="43">
        <f t="shared" si="967"/>
        <v>0</v>
      </c>
      <c r="L651" s="43">
        <f t="shared" si="967"/>
        <v>0</v>
      </c>
      <c r="M651" s="43">
        <f t="shared" si="967"/>
        <v>0</v>
      </c>
      <c r="N651" s="43">
        <f t="shared" si="967"/>
        <v>0</v>
      </c>
      <c r="O651" s="43">
        <f>+SUM(O641-O647)</f>
        <v>0</v>
      </c>
      <c r="P651" s="43">
        <f>+SUM(P641-P647)</f>
        <v>0</v>
      </c>
      <c r="Q651" s="43">
        <f>+SUM(Q641-Q647)</f>
        <v>0</v>
      </c>
      <c r="R651" s="43">
        <f>+SUM(R641-R647)</f>
        <v>0</v>
      </c>
      <c r="S651" s="43">
        <f>+SUM(S641-S647)</f>
        <v>0</v>
      </c>
      <c r="T651" s="43">
        <f aca="true" t="shared" si="968" ref="T651:Y651">+SUM(T641-T647)</f>
        <v>0</v>
      </c>
      <c r="U651" s="43">
        <f t="shared" si="968"/>
        <v>0</v>
      </c>
      <c r="V651" s="43">
        <f t="shared" si="968"/>
        <v>0</v>
      </c>
      <c r="W651" s="43">
        <f t="shared" si="968"/>
        <v>0</v>
      </c>
      <c r="X651" s="43">
        <f t="shared" si="968"/>
        <v>0</v>
      </c>
      <c r="Y651" s="43">
        <f t="shared" si="968"/>
        <v>0</v>
      </c>
      <c r="Z651" s="43">
        <f>+SUM(Z641-Z647)</f>
        <v>0</v>
      </c>
      <c r="AA651" s="43">
        <f>+SUM(AA641-AA647)</f>
        <v>0</v>
      </c>
      <c r="AB651" s="43">
        <f>+SUM(AB641-AB647)</f>
        <v>0</v>
      </c>
      <c r="AC651" s="43">
        <f>+SUM(AC641-AC647)</f>
        <v>0</v>
      </c>
      <c r="AD651" s="43">
        <f aca="true" t="shared" si="969" ref="AD651:AK651">+SUM(AD641-AD647)</f>
        <v>0</v>
      </c>
      <c r="AE651" s="43">
        <f t="shared" si="969"/>
        <v>0</v>
      </c>
      <c r="AF651" s="43">
        <f t="shared" si="969"/>
        <v>0</v>
      </c>
      <c r="AG651" s="43">
        <f t="shared" si="969"/>
        <v>0</v>
      </c>
      <c r="AH651" s="43">
        <f t="shared" si="969"/>
        <v>0</v>
      </c>
      <c r="AI651" s="43">
        <f t="shared" si="969"/>
        <v>0</v>
      </c>
      <c r="AJ651" s="43">
        <f>+SUM(AJ641-AJ647)</f>
        <v>0</v>
      </c>
      <c r="AK651" s="43">
        <f t="shared" si="969"/>
        <v>0</v>
      </c>
      <c r="AL651" s="43">
        <f>+SUM(AL641-AL647)</f>
        <v>-62265</v>
      </c>
    </row>
    <row r="652" spans="1:38" s="9" customFormat="1" ht="12.75">
      <c r="A652" s="41" t="s">
        <v>30</v>
      </c>
      <c r="B652" s="42"/>
      <c r="C652" s="41" t="s">
        <v>30</v>
      </c>
      <c r="D652" s="90" t="s">
        <v>31</v>
      </c>
      <c r="E652" s="43">
        <f>SUM(E653)</f>
        <v>0</v>
      </c>
      <c r="F652" s="43">
        <f aca="true" t="shared" si="970" ref="F652:AL653">SUM(F653)</f>
        <v>62265</v>
      </c>
      <c r="G652" s="43">
        <f t="shared" si="970"/>
        <v>0</v>
      </c>
      <c r="H652" s="43">
        <f t="shared" si="970"/>
        <v>0</v>
      </c>
      <c r="I652" s="43">
        <f t="shared" si="970"/>
        <v>0</v>
      </c>
      <c r="J652" s="43">
        <f t="shared" si="970"/>
        <v>0</v>
      </c>
      <c r="K652" s="43">
        <f t="shared" si="970"/>
        <v>0</v>
      </c>
      <c r="L652" s="43">
        <f t="shared" si="970"/>
        <v>0</v>
      </c>
      <c r="M652" s="43">
        <f t="shared" si="970"/>
        <v>0</v>
      </c>
      <c r="N652" s="43">
        <f t="shared" si="970"/>
        <v>0</v>
      </c>
      <c r="O652" s="43">
        <f t="shared" si="970"/>
        <v>0</v>
      </c>
      <c r="P652" s="43">
        <f t="shared" si="970"/>
        <v>0</v>
      </c>
      <c r="Q652" s="43">
        <f t="shared" si="970"/>
        <v>0</v>
      </c>
      <c r="R652" s="43">
        <f t="shared" si="970"/>
        <v>0</v>
      </c>
      <c r="S652" s="43">
        <f t="shared" si="970"/>
        <v>0</v>
      </c>
      <c r="T652" s="43">
        <f t="shared" si="970"/>
        <v>0</v>
      </c>
      <c r="U652" s="43">
        <f t="shared" si="970"/>
        <v>0</v>
      </c>
      <c r="V652" s="43">
        <f t="shared" si="970"/>
        <v>0</v>
      </c>
      <c r="W652" s="43">
        <f t="shared" si="970"/>
        <v>0</v>
      </c>
      <c r="X652" s="43">
        <f t="shared" si="970"/>
        <v>0</v>
      </c>
      <c r="Y652" s="43">
        <f t="shared" si="970"/>
        <v>0</v>
      </c>
      <c r="Z652" s="43">
        <f t="shared" si="970"/>
        <v>0</v>
      </c>
      <c r="AA652" s="43">
        <f t="shared" si="970"/>
        <v>0</v>
      </c>
      <c r="AB652" s="43">
        <f t="shared" si="970"/>
        <v>0</v>
      </c>
      <c r="AC652" s="43">
        <f t="shared" si="970"/>
        <v>0</v>
      </c>
      <c r="AD652" s="43">
        <f t="shared" si="970"/>
        <v>0</v>
      </c>
      <c r="AE652" s="43">
        <f t="shared" si="970"/>
        <v>0</v>
      </c>
      <c r="AF652" s="43">
        <f t="shared" si="970"/>
        <v>0</v>
      </c>
      <c r="AG652" s="43">
        <f t="shared" si="970"/>
        <v>0</v>
      </c>
      <c r="AH652" s="43">
        <f t="shared" si="970"/>
        <v>0</v>
      </c>
      <c r="AI652" s="43">
        <f t="shared" si="970"/>
        <v>0</v>
      </c>
      <c r="AJ652" s="43">
        <f t="shared" si="970"/>
        <v>0</v>
      </c>
      <c r="AK652" s="43">
        <f t="shared" si="970"/>
        <v>0</v>
      </c>
      <c r="AL652" s="43">
        <f t="shared" si="970"/>
        <v>62265</v>
      </c>
    </row>
    <row r="653" spans="1:38" ht="12.75">
      <c r="A653" s="20" t="s">
        <v>32</v>
      </c>
      <c r="B653" s="21"/>
      <c r="C653" s="20" t="s">
        <v>32</v>
      </c>
      <c r="D653" s="87" t="s">
        <v>33</v>
      </c>
      <c r="E653" s="44">
        <f>SUM(E654)</f>
        <v>0</v>
      </c>
      <c r="F653" s="44">
        <f t="shared" si="970"/>
        <v>62265</v>
      </c>
      <c r="G653" s="44">
        <f t="shared" si="970"/>
        <v>0</v>
      </c>
      <c r="H653" s="44">
        <f t="shared" si="970"/>
        <v>0</v>
      </c>
      <c r="I653" s="44">
        <f t="shared" si="970"/>
        <v>0</v>
      </c>
      <c r="J653" s="44">
        <f t="shared" si="970"/>
        <v>0</v>
      </c>
      <c r="K653" s="44">
        <f t="shared" si="970"/>
        <v>0</v>
      </c>
      <c r="L653" s="44">
        <f t="shared" si="970"/>
        <v>0</v>
      </c>
      <c r="M653" s="44">
        <f t="shared" si="970"/>
        <v>0</v>
      </c>
      <c r="N653" s="44">
        <f t="shared" si="970"/>
        <v>0</v>
      </c>
      <c r="O653" s="44">
        <f t="shared" si="970"/>
        <v>0</v>
      </c>
      <c r="P653" s="44">
        <f t="shared" si="970"/>
        <v>0</v>
      </c>
      <c r="Q653" s="44">
        <f t="shared" si="970"/>
        <v>0</v>
      </c>
      <c r="R653" s="44">
        <f t="shared" si="970"/>
        <v>0</v>
      </c>
      <c r="S653" s="44">
        <f t="shared" si="970"/>
        <v>0</v>
      </c>
      <c r="T653" s="44">
        <f t="shared" si="970"/>
        <v>0</v>
      </c>
      <c r="U653" s="44">
        <f t="shared" si="970"/>
        <v>0</v>
      </c>
      <c r="V653" s="44">
        <f t="shared" si="970"/>
        <v>0</v>
      </c>
      <c r="W653" s="44">
        <f t="shared" si="970"/>
        <v>0</v>
      </c>
      <c r="X653" s="44">
        <f t="shared" si="970"/>
        <v>0</v>
      </c>
      <c r="Y653" s="44">
        <f t="shared" si="970"/>
        <v>0</v>
      </c>
      <c r="Z653" s="44">
        <f t="shared" si="970"/>
        <v>0</v>
      </c>
      <c r="AA653" s="44">
        <f t="shared" si="970"/>
        <v>0</v>
      </c>
      <c r="AB653" s="44">
        <f t="shared" si="970"/>
        <v>0</v>
      </c>
      <c r="AC653" s="44">
        <f t="shared" si="970"/>
        <v>0</v>
      </c>
      <c r="AD653" s="44">
        <f t="shared" si="970"/>
        <v>0</v>
      </c>
      <c r="AE653" s="44">
        <f t="shared" si="970"/>
        <v>0</v>
      </c>
      <c r="AF653" s="44">
        <f t="shared" si="970"/>
        <v>0</v>
      </c>
      <c r="AG653" s="44">
        <f t="shared" si="970"/>
        <v>0</v>
      </c>
      <c r="AH653" s="44">
        <f t="shared" si="970"/>
        <v>0</v>
      </c>
      <c r="AI653" s="44">
        <f t="shared" si="970"/>
        <v>0</v>
      </c>
      <c r="AJ653" s="44">
        <f t="shared" si="970"/>
        <v>0</v>
      </c>
      <c r="AK653" s="44">
        <f t="shared" si="970"/>
        <v>0</v>
      </c>
      <c r="AL653" s="44">
        <f t="shared" si="970"/>
        <v>62265</v>
      </c>
    </row>
    <row r="654" spans="1:38" ht="25.5">
      <c r="A654" s="20" t="s">
        <v>34</v>
      </c>
      <c r="B654" s="21"/>
      <c r="C654" s="45" t="s">
        <v>34</v>
      </c>
      <c r="D654" s="78" t="s">
        <v>35</v>
      </c>
      <c r="E654" s="13">
        <f>SUM(E669)</f>
        <v>0</v>
      </c>
      <c r="F654" s="13">
        <f>SUM(F669)</f>
        <v>62265</v>
      </c>
      <c r="G654" s="13">
        <f>SUM(G669)</f>
        <v>0</v>
      </c>
      <c r="H654" s="13">
        <f>SUM(H669)</f>
        <v>0</v>
      </c>
      <c r="I654" s="13">
        <f aca="true" t="shared" si="971" ref="I654:N654">SUM(I669)</f>
        <v>0</v>
      </c>
      <c r="J654" s="13">
        <f t="shared" si="971"/>
        <v>0</v>
      </c>
      <c r="K654" s="13">
        <f t="shared" si="971"/>
        <v>0</v>
      </c>
      <c r="L654" s="13">
        <f t="shared" si="971"/>
        <v>0</v>
      </c>
      <c r="M654" s="13">
        <f t="shared" si="971"/>
        <v>0</v>
      </c>
      <c r="N654" s="13">
        <f t="shared" si="971"/>
        <v>0</v>
      </c>
      <c r="O654" s="13">
        <f>SUM(O669)</f>
        <v>0</v>
      </c>
      <c r="P654" s="13">
        <f>SUM(P669)</f>
        <v>0</v>
      </c>
      <c r="Q654" s="13">
        <f>SUM(Q669)</f>
        <v>0</v>
      </c>
      <c r="R654" s="13">
        <f>SUM(R669)</f>
        <v>0</v>
      </c>
      <c r="S654" s="13">
        <f>SUM(S669)</f>
        <v>0</v>
      </c>
      <c r="T654" s="13">
        <f aca="true" t="shared" si="972" ref="T654:Y654">SUM(T669)</f>
        <v>0</v>
      </c>
      <c r="U654" s="13">
        <f t="shared" si="972"/>
        <v>0</v>
      </c>
      <c r="V654" s="13">
        <f t="shared" si="972"/>
        <v>0</v>
      </c>
      <c r="W654" s="13">
        <f t="shared" si="972"/>
        <v>0</v>
      </c>
      <c r="X654" s="13">
        <f t="shared" si="972"/>
        <v>0</v>
      </c>
      <c r="Y654" s="13">
        <f t="shared" si="972"/>
        <v>0</v>
      </c>
      <c r="Z654" s="13">
        <f>SUM(Z669)</f>
        <v>0</v>
      </c>
      <c r="AA654" s="13">
        <f>SUM(AA669)</f>
        <v>0</v>
      </c>
      <c r="AB654" s="13">
        <f>SUM(AB669)</f>
        <v>0</v>
      </c>
      <c r="AC654" s="13">
        <f>SUM(AC669)</f>
        <v>0</v>
      </c>
      <c r="AD654" s="13">
        <f aca="true" t="shared" si="973" ref="AD654:AK654">SUM(AD669)</f>
        <v>0</v>
      </c>
      <c r="AE654" s="13">
        <f t="shared" si="973"/>
        <v>0</v>
      </c>
      <c r="AF654" s="13">
        <f t="shared" si="973"/>
        <v>0</v>
      </c>
      <c r="AG654" s="13">
        <f t="shared" si="973"/>
        <v>0</v>
      </c>
      <c r="AH654" s="13">
        <f t="shared" si="973"/>
        <v>0</v>
      </c>
      <c r="AI654" s="13">
        <f t="shared" si="973"/>
        <v>0</v>
      </c>
      <c r="AJ654" s="13">
        <f>SUM(AJ669)</f>
        <v>0</v>
      </c>
      <c r="AK654" s="13">
        <f t="shared" si="973"/>
        <v>0</v>
      </c>
      <c r="AL654" s="13">
        <f>SUM(AL669)</f>
        <v>62265</v>
      </c>
    </row>
    <row r="655" spans="1:38" ht="25.5">
      <c r="A655" s="46"/>
      <c r="B655" s="46"/>
      <c r="C655" s="67"/>
      <c r="D655" s="68" t="s">
        <v>115</v>
      </c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</row>
    <row r="656" spans="1:38" ht="12.75">
      <c r="A656" s="33" t="s">
        <v>38</v>
      </c>
      <c r="B656" s="34"/>
      <c r="C656" s="8" t="s">
        <v>1</v>
      </c>
      <c r="D656" s="86" t="s">
        <v>2</v>
      </c>
      <c r="E656" s="35">
        <f aca="true" t="shared" si="974" ref="E656:AL660">SUM(E657)</f>
        <v>78119</v>
      </c>
      <c r="F656" s="35">
        <f t="shared" si="974"/>
        <v>0</v>
      </c>
      <c r="G656" s="35">
        <f t="shared" si="974"/>
        <v>0</v>
      </c>
      <c r="H656" s="35">
        <f t="shared" si="974"/>
        <v>0</v>
      </c>
      <c r="I656" s="35">
        <f t="shared" si="974"/>
        <v>0</v>
      </c>
      <c r="J656" s="35">
        <f t="shared" si="974"/>
        <v>0</v>
      </c>
      <c r="K656" s="35">
        <f t="shared" si="974"/>
        <v>0</v>
      </c>
      <c r="L656" s="35">
        <f t="shared" si="974"/>
        <v>0</v>
      </c>
      <c r="M656" s="35">
        <f t="shared" si="974"/>
        <v>0</v>
      </c>
      <c r="N656" s="35">
        <f t="shared" si="974"/>
        <v>0</v>
      </c>
      <c r="O656" s="35">
        <f t="shared" si="974"/>
        <v>0</v>
      </c>
      <c r="P656" s="35">
        <f t="shared" si="974"/>
        <v>0</v>
      </c>
      <c r="Q656" s="35">
        <f t="shared" si="974"/>
        <v>0</v>
      </c>
      <c r="R656" s="35">
        <f t="shared" si="974"/>
        <v>0</v>
      </c>
      <c r="S656" s="35">
        <f t="shared" si="974"/>
        <v>0</v>
      </c>
      <c r="T656" s="35">
        <f t="shared" si="974"/>
        <v>0</v>
      </c>
      <c r="U656" s="35">
        <f t="shared" si="974"/>
        <v>0</v>
      </c>
      <c r="V656" s="35">
        <f t="shared" si="974"/>
        <v>0</v>
      </c>
      <c r="W656" s="35">
        <f t="shared" si="974"/>
        <v>0</v>
      </c>
      <c r="X656" s="35">
        <f t="shared" si="974"/>
        <v>0</v>
      </c>
      <c r="Y656" s="35">
        <f t="shared" si="974"/>
        <v>0</v>
      </c>
      <c r="Z656" s="35">
        <f t="shared" si="974"/>
        <v>0</v>
      </c>
      <c r="AA656" s="35">
        <f t="shared" si="974"/>
        <v>0</v>
      </c>
      <c r="AB656" s="35">
        <f t="shared" si="974"/>
        <v>0</v>
      </c>
      <c r="AC656" s="35">
        <f t="shared" si="974"/>
        <v>0</v>
      </c>
      <c r="AD656" s="35">
        <f t="shared" si="974"/>
        <v>0</v>
      </c>
      <c r="AE656" s="35">
        <f t="shared" si="974"/>
        <v>0</v>
      </c>
      <c r="AF656" s="35">
        <f t="shared" si="974"/>
        <v>0</v>
      </c>
      <c r="AG656" s="35">
        <f t="shared" si="974"/>
        <v>0</v>
      </c>
      <c r="AH656" s="35">
        <f t="shared" si="974"/>
        <v>0</v>
      </c>
      <c r="AI656" s="35">
        <f t="shared" si="974"/>
        <v>0</v>
      </c>
      <c r="AJ656" s="35">
        <f t="shared" si="974"/>
        <v>0</v>
      </c>
      <c r="AK656" s="35">
        <f t="shared" si="974"/>
        <v>0</v>
      </c>
      <c r="AL656" s="35">
        <f t="shared" si="974"/>
        <v>78119</v>
      </c>
    </row>
    <row r="657" spans="1:38" ht="25.5">
      <c r="A657" s="18" t="s">
        <v>103</v>
      </c>
      <c r="B657" s="19" t="s">
        <v>104</v>
      </c>
      <c r="C657" s="14" t="s">
        <v>105</v>
      </c>
      <c r="D657" s="85" t="s">
        <v>106</v>
      </c>
      <c r="E657" s="11">
        <f t="shared" si="974"/>
        <v>78119</v>
      </c>
      <c r="F657" s="11">
        <f t="shared" si="974"/>
        <v>0</v>
      </c>
      <c r="G657" s="11">
        <f t="shared" si="974"/>
        <v>0</v>
      </c>
      <c r="H657" s="11">
        <f t="shared" si="974"/>
        <v>0</v>
      </c>
      <c r="I657" s="11">
        <f t="shared" si="974"/>
        <v>0</v>
      </c>
      <c r="J657" s="11">
        <f t="shared" si="974"/>
        <v>0</v>
      </c>
      <c r="K657" s="11">
        <f t="shared" si="974"/>
        <v>0</v>
      </c>
      <c r="L657" s="11">
        <f t="shared" si="974"/>
        <v>0</v>
      </c>
      <c r="M657" s="11">
        <f t="shared" si="974"/>
        <v>0</v>
      </c>
      <c r="N657" s="11">
        <f t="shared" si="974"/>
        <v>0</v>
      </c>
      <c r="O657" s="11">
        <f t="shared" si="974"/>
        <v>0</v>
      </c>
      <c r="P657" s="11">
        <f t="shared" si="974"/>
        <v>0</v>
      </c>
      <c r="Q657" s="11">
        <f t="shared" si="974"/>
        <v>0</v>
      </c>
      <c r="R657" s="11">
        <f t="shared" si="974"/>
        <v>0</v>
      </c>
      <c r="S657" s="11">
        <f t="shared" si="974"/>
        <v>0</v>
      </c>
      <c r="T657" s="11">
        <f t="shared" si="974"/>
        <v>0</v>
      </c>
      <c r="U657" s="11">
        <f t="shared" si="974"/>
        <v>0</v>
      </c>
      <c r="V657" s="11">
        <f t="shared" si="974"/>
        <v>0</v>
      </c>
      <c r="W657" s="11">
        <f t="shared" si="974"/>
        <v>0</v>
      </c>
      <c r="X657" s="11">
        <f t="shared" si="974"/>
        <v>0</v>
      </c>
      <c r="Y657" s="11">
        <f t="shared" si="974"/>
        <v>0</v>
      </c>
      <c r="Z657" s="11">
        <f t="shared" si="974"/>
        <v>0</v>
      </c>
      <c r="AA657" s="11">
        <f t="shared" si="974"/>
        <v>0</v>
      </c>
      <c r="AB657" s="11">
        <f t="shared" si="974"/>
        <v>0</v>
      </c>
      <c r="AC657" s="11">
        <f t="shared" si="974"/>
        <v>0</v>
      </c>
      <c r="AD657" s="11">
        <f t="shared" si="974"/>
        <v>0</v>
      </c>
      <c r="AE657" s="11">
        <f t="shared" si="974"/>
        <v>0</v>
      </c>
      <c r="AF657" s="11">
        <f t="shared" si="974"/>
        <v>0</v>
      </c>
      <c r="AG657" s="11">
        <f t="shared" si="974"/>
        <v>0</v>
      </c>
      <c r="AH657" s="11">
        <f t="shared" si="974"/>
        <v>0</v>
      </c>
      <c r="AI657" s="11">
        <f t="shared" si="974"/>
        <v>0</v>
      </c>
      <c r="AJ657" s="11">
        <f t="shared" si="974"/>
        <v>0</v>
      </c>
      <c r="AK657" s="11">
        <f t="shared" si="974"/>
        <v>0</v>
      </c>
      <c r="AL657" s="11">
        <f t="shared" si="974"/>
        <v>78119</v>
      </c>
    </row>
    <row r="658" spans="1:38" s="9" customFormat="1" ht="12.75">
      <c r="A658" s="20" t="s">
        <v>107</v>
      </c>
      <c r="B658" s="21" t="s">
        <v>104</v>
      </c>
      <c r="C658" s="15">
        <v>18000</v>
      </c>
      <c r="D658" s="84" t="s">
        <v>108</v>
      </c>
      <c r="E658" s="13">
        <f t="shared" si="974"/>
        <v>78119</v>
      </c>
      <c r="F658" s="13">
        <f t="shared" si="974"/>
        <v>0</v>
      </c>
      <c r="G658" s="13">
        <f t="shared" si="974"/>
        <v>0</v>
      </c>
      <c r="H658" s="13">
        <f t="shared" si="974"/>
        <v>0</v>
      </c>
      <c r="I658" s="13">
        <f t="shared" si="974"/>
        <v>0</v>
      </c>
      <c r="J658" s="13">
        <f t="shared" si="974"/>
        <v>0</v>
      </c>
      <c r="K658" s="13">
        <f t="shared" si="974"/>
        <v>0</v>
      </c>
      <c r="L658" s="13">
        <f t="shared" si="974"/>
        <v>0</v>
      </c>
      <c r="M658" s="13">
        <f t="shared" si="974"/>
        <v>0</v>
      </c>
      <c r="N658" s="13">
        <f t="shared" si="974"/>
        <v>0</v>
      </c>
      <c r="O658" s="13">
        <f t="shared" si="974"/>
        <v>0</v>
      </c>
      <c r="P658" s="13">
        <f t="shared" si="974"/>
        <v>0</v>
      </c>
      <c r="Q658" s="13">
        <f t="shared" si="974"/>
        <v>0</v>
      </c>
      <c r="R658" s="13">
        <f t="shared" si="974"/>
        <v>0</v>
      </c>
      <c r="S658" s="13">
        <f t="shared" si="974"/>
        <v>0</v>
      </c>
      <c r="T658" s="13">
        <f t="shared" si="974"/>
        <v>0</v>
      </c>
      <c r="U658" s="13">
        <f t="shared" si="974"/>
        <v>0</v>
      </c>
      <c r="V658" s="13">
        <f t="shared" si="974"/>
        <v>0</v>
      </c>
      <c r="W658" s="13">
        <f t="shared" si="974"/>
        <v>0</v>
      </c>
      <c r="X658" s="13">
        <f t="shared" si="974"/>
        <v>0</v>
      </c>
      <c r="Y658" s="13">
        <f t="shared" si="974"/>
        <v>0</v>
      </c>
      <c r="Z658" s="13">
        <f t="shared" si="974"/>
        <v>0</v>
      </c>
      <c r="AA658" s="13">
        <f t="shared" si="974"/>
        <v>0</v>
      </c>
      <c r="AB658" s="13">
        <f t="shared" si="974"/>
        <v>0</v>
      </c>
      <c r="AC658" s="13">
        <f t="shared" si="974"/>
        <v>0</v>
      </c>
      <c r="AD658" s="13">
        <f t="shared" si="974"/>
        <v>0</v>
      </c>
      <c r="AE658" s="13">
        <f t="shared" si="974"/>
        <v>0</v>
      </c>
      <c r="AF658" s="13">
        <f t="shared" si="974"/>
        <v>0</v>
      </c>
      <c r="AG658" s="13">
        <f t="shared" si="974"/>
        <v>0</v>
      </c>
      <c r="AH658" s="13">
        <f t="shared" si="974"/>
        <v>0</v>
      </c>
      <c r="AI658" s="13">
        <f t="shared" si="974"/>
        <v>0</v>
      </c>
      <c r="AJ658" s="13">
        <f t="shared" si="974"/>
        <v>0</v>
      </c>
      <c r="AK658" s="13">
        <f t="shared" si="974"/>
        <v>0</v>
      </c>
      <c r="AL658" s="13">
        <f>SUM(AL659)</f>
        <v>78119</v>
      </c>
    </row>
    <row r="659" spans="1:38" s="9" customFormat="1" ht="12.75">
      <c r="A659" s="20">
        <v>18100</v>
      </c>
      <c r="B659" s="21" t="s">
        <v>104</v>
      </c>
      <c r="C659" s="15">
        <v>18100</v>
      </c>
      <c r="D659" s="84" t="s">
        <v>109</v>
      </c>
      <c r="E659" s="13">
        <f t="shared" si="974"/>
        <v>78119</v>
      </c>
      <c r="F659" s="13">
        <f t="shared" si="974"/>
        <v>0</v>
      </c>
      <c r="G659" s="13">
        <f t="shared" si="974"/>
        <v>0</v>
      </c>
      <c r="H659" s="13">
        <f t="shared" si="974"/>
        <v>0</v>
      </c>
      <c r="I659" s="13">
        <f t="shared" si="974"/>
        <v>0</v>
      </c>
      <c r="J659" s="13">
        <f t="shared" si="974"/>
        <v>0</v>
      </c>
      <c r="K659" s="13">
        <f t="shared" si="974"/>
        <v>0</v>
      </c>
      <c r="L659" s="13">
        <f t="shared" si="974"/>
        <v>0</v>
      </c>
      <c r="M659" s="13">
        <f t="shared" si="974"/>
        <v>0</v>
      </c>
      <c r="N659" s="13">
        <f t="shared" si="974"/>
        <v>0</v>
      </c>
      <c r="O659" s="13">
        <f t="shared" si="974"/>
        <v>0</v>
      </c>
      <c r="P659" s="13">
        <f t="shared" si="974"/>
        <v>0</v>
      </c>
      <c r="Q659" s="13">
        <f t="shared" si="974"/>
        <v>0</v>
      </c>
      <c r="R659" s="13">
        <f t="shared" si="974"/>
        <v>0</v>
      </c>
      <c r="S659" s="13">
        <f t="shared" si="974"/>
        <v>0</v>
      </c>
      <c r="T659" s="13">
        <f t="shared" si="974"/>
        <v>0</v>
      </c>
      <c r="U659" s="13">
        <f t="shared" si="974"/>
        <v>0</v>
      </c>
      <c r="V659" s="13">
        <f t="shared" si="974"/>
        <v>0</v>
      </c>
      <c r="W659" s="13">
        <f t="shared" si="974"/>
        <v>0</v>
      </c>
      <c r="X659" s="13">
        <f t="shared" si="974"/>
        <v>0</v>
      </c>
      <c r="Y659" s="13">
        <f t="shared" si="974"/>
        <v>0</v>
      </c>
      <c r="Z659" s="13">
        <f t="shared" si="974"/>
        <v>0</v>
      </c>
      <c r="AA659" s="13">
        <f t="shared" si="974"/>
        <v>0</v>
      </c>
      <c r="AB659" s="13">
        <f t="shared" si="974"/>
        <v>0</v>
      </c>
      <c r="AC659" s="13">
        <f t="shared" si="974"/>
        <v>0</v>
      </c>
      <c r="AD659" s="13">
        <f t="shared" si="974"/>
        <v>0</v>
      </c>
      <c r="AE659" s="13">
        <f t="shared" si="974"/>
        <v>0</v>
      </c>
      <c r="AF659" s="13">
        <f t="shared" si="974"/>
        <v>0</v>
      </c>
      <c r="AG659" s="13">
        <f t="shared" si="974"/>
        <v>0</v>
      </c>
      <c r="AH659" s="13">
        <f t="shared" si="974"/>
        <v>0</v>
      </c>
      <c r="AI659" s="13">
        <f t="shared" si="974"/>
        <v>0</v>
      </c>
      <c r="AJ659" s="13">
        <f t="shared" si="974"/>
        <v>0</v>
      </c>
      <c r="AK659" s="13">
        <f t="shared" si="974"/>
        <v>0</v>
      </c>
      <c r="AL659" s="13">
        <f t="shared" si="974"/>
        <v>78119</v>
      </c>
    </row>
    <row r="660" spans="1:38" s="9" customFormat="1" ht="12.75">
      <c r="A660" s="20">
        <v>18130</v>
      </c>
      <c r="B660" s="21" t="s">
        <v>104</v>
      </c>
      <c r="C660" s="15">
        <v>18130</v>
      </c>
      <c r="D660" s="84" t="s">
        <v>110</v>
      </c>
      <c r="E660" s="13">
        <f t="shared" si="974"/>
        <v>78119</v>
      </c>
      <c r="F660" s="13">
        <f t="shared" si="974"/>
        <v>0</v>
      </c>
      <c r="G660" s="13">
        <f t="shared" si="974"/>
        <v>0</v>
      </c>
      <c r="H660" s="13">
        <f t="shared" si="974"/>
        <v>0</v>
      </c>
      <c r="I660" s="13">
        <f t="shared" si="974"/>
        <v>0</v>
      </c>
      <c r="J660" s="13">
        <f t="shared" si="974"/>
        <v>0</v>
      </c>
      <c r="K660" s="13">
        <f t="shared" si="974"/>
        <v>0</v>
      </c>
      <c r="L660" s="13">
        <f t="shared" si="974"/>
        <v>0</v>
      </c>
      <c r="M660" s="13">
        <f t="shared" si="974"/>
        <v>0</v>
      </c>
      <c r="N660" s="13">
        <f t="shared" si="974"/>
        <v>0</v>
      </c>
      <c r="O660" s="13">
        <f t="shared" si="974"/>
        <v>0</v>
      </c>
      <c r="P660" s="13">
        <f t="shared" si="974"/>
        <v>0</v>
      </c>
      <c r="Q660" s="13">
        <f t="shared" si="974"/>
        <v>0</v>
      </c>
      <c r="R660" s="13">
        <f t="shared" si="974"/>
        <v>0</v>
      </c>
      <c r="S660" s="13">
        <f t="shared" si="974"/>
        <v>0</v>
      </c>
      <c r="T660" s="13">
        <f t="shared" si="974"/>
        <v>0</v>
      </c>
      <c r="U660" s="13">
        <f t="shared" si="974"/>
        <v>0</v>
      </c>
      <c r="V660" s="13">
        <f t="shared" si="974"/>
        <v>0</v>
      </c>
      <c r="W660" s="13">
        <f t="shared" si="974"/>
        <v>0</v>
      </c>
      <c r="X660" s="13">
        <f t="shared" si="974"/>
        <v>0</v>
      </c>
      <c r="Y660" s="13">
        <f t="shared" si="974"/>
        <v>0</v>
      </c>
      <c r="Z660" s="13">
        <f t="shared" si="974"/>
        <v>0</v>
      </c>
      <c r="AA660" s="13">
        <f t="shared" si="974"/>
        <v>0</v>
      </c>
      <c r="AB660" s="13">
        <f t="shared" si="974"/>
        <v>0</v>
      </c>
      <c r="AC660" s="13">
        <f t="shared" si="974"/>
        <v>0</v>
      </c>
      <c r="AD660" s="13">
        <f t="shared" si="974"/>
        <v>0</v>
      </c>
      <c r="AE660" s="13">
        <f t="shared" si="974"/>
        <v>0</v>
      </c>
      <c r="AF660" s="13">
        <f t="shared" si="974"/>
        <v>0</v>
      </c>
      <c r="AG660" s="13">
        <f t="shared" si="974"/>
        <v>0</v>
      </c>
      <c r="AH660" s="13">
        <f t="shared" si="974"/>
        <v>0</v>
      </c>
      <c r="AI660" s="13">
        <f t="shared" si="974"/>
        <v>0</v>
      </c>
      <c r="AJ660" s="13">
        <f t="shared" si="974"/>
        <v>0</v>
      </c>
      <c r="AK660" s="13">
        <f t="shared" si="974"/>
        <v>0</v>
      </c>
      <c r="AL660" s="13">
        <f t="shared" si="974"/>
        <v>78119</v>
      </c>
    </row>
    <row r="661" spans="1:38" s="9" customFormat="1" ht="12.75">
      <c r="A661" s="20">
        <v>18132</v>
      </c>
      <c r="B661" s="21" t="s">
        <v>104</v>
      </c>
      <c r="C661" s="15">
        <v>18132</v>
      </c>
      <c r="D661" s="84" t="s">
        <v>111</v>
      </c>
      <c r="E661" s="13">
        <v>78119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>
        <f>SUM(E661:AK661)</f>
        <v>78119</v>
      </c>
    </row>
    <row r="662" spans="1:38" ht="12.75">
      <c r="A662" s="33" t="s">
        <v>46</v>
      </c>
      <c r="B662" s="34"/>
      <c r="C662" s="8" t="s">
        <v>8</v>
      </c>
      <c r="D662" s="86" t="s">
        <v>9</v>
      </c>
      <c r="E662" s="35">
        <f aca="true" t="shared" si="975" ref="E662:AL664">SUM(E663)</f>
        <v>78119</v>
      </c>
      <c r="F662" s="35">
        <f t="shared" si="975"/>
        <v>62265</v>
      </c>
      <c r="G662" s="35">
        <f t="shared" si="975"/>
        <v>0</v>
      </c>
      <c r="H662" s="35">
        <f t="shared" si="975"/>
        <v>0</v>
      </c>
      <c r="I662" s="35">
        <f t="shared" si="975"/>
        <v>0</v>
      </c>
      <c r="J662" s="35">
        <f t="shared" si="975"/>
        <v>0</v>
      </c>
      <c r="K662" s="35">
        <f t="shared" si="975"/>
        <v>0</v>
      </c>
      <c r="L662" s="35">
        <f t="shared" si="975"/>
        <v>0</v>
      </c>
      <c r="M662" s="35">
        <f t="shared" si="975"/>
        <v>0</v>
      </c>
      <c r="N662" s="35">
        <f t="shared" si="975"/>
        <v>0</v>
      </c>
      <c r="O662" s="35">
        <f t="shared" si="975"/>
        <v>0</v>
      </c>
      <c r="P662" s="35">
        <f t="shared" si="975"/>
        <v>0</v>
      </c>
      <c r="Q662" s="35">
        <f t="shared" si="975"/>
        <v>0</v>
      </c>
      <c r="R662" s="35">
        <f t="shared" si="975"/>
        <v>0</v>
      </c>
      <c r="S662" s="35">
        <f t="shared" si="975"/>
        <v>0</v>
      </c>
      <c r="T662" s="35">
        <f t="shared" si="975"/>
        <v>0</v>
      </c>
      <c r="U662" s="35">
        <f t="shared" si="975"/>
        <v>0</v>
      </c>
      <c r="V662" s="35">
        <f t="shared" si="975"/>
        <v>0</v>
      </c>
      <c r="W662" s="35">
        <f t="shared" si="975"/>
        <v>0</v>
      </c>
      <c r="X662" s="35">
        <f t="shared" si="975"/>
        <v>0</v>
      </c>
      <c r="Y662" s="35">
        <f t="shared" si="975"/>
        <v>0</v>
      </c>
      <c r="Z662" s="35">
        <f t="shared" si="975"/>
        <v>0</v>
      </c>
      <c r="AA662" s="35">
        <f t="shared" si="975"/>
        <v>0</v>
      </c>
      <c r="AB662" s="35">
        <f t="shared" si="975"/>
        <v>0</v>
      </c>
      <c r="AC662" s="35">
        <f t="shared" si="975"/>
        <v>0</v>
      </c>
      <c r="AD662" s="35">
        <f t="shared" si="975"/>
        <v>0</v>
      </c>
      <c r="AE662" s="35">
        <f t="shared" si="975"/>
        <v>0</v>
      </c>
      <c r="AF662" s="35">
        <f t="shared" si="975"/>
        <v>0</v>
      </c>
      <c r="AG662" s="35">
        <f t="shared" si="975"/>
        <v>0</v>
      </c>
      <c r="AH662" s="35">
        <f t="shared" si="975"/>
        <v>0</v>
      </c>
      <c r="AI662" s="35">
        <f t="shared" si="975"/>
        <v>0</v>
      </c>
      <c r="AJ662" s="35">
        <f t="shared" si="975"/>
        <v>0</v>
      </c>
      <c r="AK662" s="35">
        <f t="shared" si="975"/>
        <v>0</v>
      </c>
      <c r="AL662" s="35">
        <f t="shared" si="975"/>
        <v>140384</v>
      </c>
    </row>
    <row r="663" spans="1:38" ht="25.5">
      <c r="A663" s="18" t="s">
        <v>47</v>
      </c>
      <c r="B663" s="19" t="s">
        <v>48</v>
      </c>
      <c r="C663" s="10" t="s">
        <v>36</v>
      </c>
      <c r="D663" s="85" t="s">
        <v>10</v>
      </c>
      <c r="E663" s="11">
        <f t="shared" si="975"/>
        <v>78119</v>
      </c>
      <c r="F663" s="11">
        <f t="shared" si="975"/>
        <v>62265</v>
      </c>
      <c r="G663" s="11">
        <f t="shared" si="975"/>
        <v>0</v>
      </c>
      <c r="H663" s="11">
        <f t="shared" si="975"/>
        <v>0</v>
      </c>
      <c r="I663" s="11">
        <f t="shared" si="975"/>
        <v>0</v>
      </c>
      <c r="J663" s="11">
        <f t="shared" si="975"/>
        <v>0</v>
      </c>
      <c r="K663" s="11">
        <f t="shared" si="975"/>
        <v>0</v>
      </c>
      <c r="L663" s="11">
        <f t="shared" si="975"/>
        <v>0</v>
      </c>
      <c r="M663" s="11">
        <f t="shared" si="975"/>
        <v>0</v>
      </c>
      <c r="N663" s="11">
        <f t="shared" si="975"/>
        <v>0</v>
      </c>
      <c r="O663" s="11">
        <f t="shared" si="975"/>
        <v>0</v>
      </c>
      <c r="P663" s="11">
        <f t="shared" si="975"/>
        <v>0</v>
      </c>
      <c r="Q663" s="11">
        <f t="shared" si="975"/>
        <v>0</v>
      </c>
      <c r="R663" s="11">
        <f t="shared" si="975"/>
        <v>0</v>
      </c>
      <c r="S663" s="11">
        <f t="shared" si="975"/>
        <v>0</v>
      </c>
      <c r="T663" s="11">
        <f t="shared" si="975"/>
        <v>0</v>
      </c>
      <c r="U663" s="11">
        <f t="shared" si="975"/>
        <v>0</v>
      </c>
      <c r="V663" s="11">
        <f t="shared" si="975"/>
        <v>0</v>
      </c>
      <c r="W663" s="11">
        <f t="shared" si="975"/>
        <v>0</v>
      </c>
      <c r="X663" s="11">
        <f t="shared" si="975"/>
        <v>0</v>
      </c>
      <c r="Y663" s="11">
        <f t="shared" si="975"/>
        <v>0</v>
      </c>
      <c r="Z663" s="11">
        <f t="shared" si="975"/>
        <v>0</v>
      </c>
      <c r="AA663" s="11">
        <f t="shared" si="975"/>
        <v>0</v>
      </c>
      <c r="AB663" s="11">
        <f t="shared" si="975"/>
        <v>0</v>
      </c>
      <c r="AC663" s="11">
        <f t="shared" si="975"/>
        <v>0</v>
      </c>
      <c r="AD663" s="11">
        <f t="shared" si="975"/>
        <v>0</v>
      </c>
      <c r="AE663" s="11">
        <f t="shared" si="975"/>
        <v>0</v>
      </c>
      <c r="AF663" s="11">
        <f t="shared" si="975"/>
        <v>0</v>
      </c>
      <c r="AG663" s="11">
        <f t="shared" si="975"/>
        <v>0</v>
      </c>
      <c r="AH663" s="11">
        <f t="shared" si="975"/>
        <v>0</v>
      </c>
      <c r="AI663" s="11">
        <f t="shared" si="975"/>
        <v>0</v>
      </c>
      <c r="AJ663" s="11">
        <f t="shared" si="975"/>
        <v>0</v>
      </c>
      <c r="AK663" s="11">
        <f t="shared" si="975"/>
        <v>0</v>
      </c>
      <c r="AL663" s="11">
        <f t="shared" si="975"/>
        <v>140384</v>
      </c>
    </row>
    <row r="664" spans="1:38" ht="12.75">
      <c r="A664" s="18" t="s">
        <v>49</v>
      </c>
      <c r="B664" s="19" t="s">
        <v>50</v>
      </c>
      <c r="C664" s="10" t="s">
        <v>11</v>
      </c>
      <c r="D664" s="85" t="s">
        <v>12</v>
      </c>
      <c r="E664" s="11">
        <f t="shared" si="975"/>
        <v>78119</v>
      </c>
      <c r="F664" s="11">
        <f t="shared" si="975"/>
        <v>62265</v>
      </c>
      <c r="G664" s="11">
        <f t="shared" si="975"/>
        <v>0</v>
      </c>
      <c r="H664" s="11">
        <f t="shared" si="975"/>
        <v>0</v>
      </c>
      <c r="I664" s="11">
        <f t="shared" si="975"/>
        <v>0</v>
      </c>
      <c r="J664" s="11">
        <f t="shared" si="975"/>
        <v>0</v>
      </c>
      <c r="K664" s="11">
        <f t="shared" si="975"/>
        <v>0</v>
      </c>
      <c r="L664" s="11">
        <f t="shared" si="975"/>
        <v>0</v>
      </c>
      <c r="M664" s="11">
        <f t="shared" si="975"/>
        <v>0</v>
      </c>
      <c r="N664" s="11">
        <f t="shared" si="975"/>
        <v>0</v>
      </c>
      <c r="O664" s="11">
        <f t="shared" si="975"/>
        <v>0</v>
      </c>
      <c r="P664" s="11">
        <f t="shared" si="975"/>
        <v>0</v>
      </c>
      <c r="Q664" s="11">
        <f t="shared" si="975"/>
        <v>0</v>
      </c>
      <c r="R664" s="11">
        <f t="shared" si="975"/>
        <v>0</v>
      </c>
      <c r="S664" s="11">
        <f t="shared" si="975"/>
        <v>0</v>
      </c>
      <c r="T664" s="11">
        <f t="shared" si="975"/>
        <v>0</v>
      </c>
      <c r="U664" s="11">
        <f t="shared" si="975"/>
        <v>0</v>
      </c>
      <c r="V664" s="11">
        <f t="shared" si="975"/>
        <v>0</v>
      </c>
      <c r="W664" s="11">
        <f t="shared" si="975"/>
        <v>0</v>
      </c>
      <c r="X664" s="11">
        <f t="shared" si="975"/>
        <v>0</v>
      </c>
      <c r="Y664" s="11">
        <f t="shared" si="975"/>
        <v>0</v>
      </c>
      <c r="Z664" s="11">
        <f t="shared" si="975"/>
        <v>0</v>
      </c>
      <c r="AA664" s="11">
        <f t="shared" si="975"/>
        <v>0</v>
      </c>
      <c r="AB664" s="11">
        <f t="shared" si="975"/>
        <v>0</v>
      </c>
      <c r="AC664" s="11">
        <f t="shared" si="975"/>
        <v>0</v>
      </c>
      <c r="AD664" s="11">
        <f t="shared" si="975"/>
        <v>0</v>
      </c>
      <c r="AE664" s="11">
        <f t="shared" si="975"/>
        <v>0</v>
      </c>
      <c r="AF664" s="11">
        <f t="shared" si="975"/>
        <v>0</v>
      </c>
      <c r="AG664" s="11">
        <f t="shared" si="975"/>
        <v>0</v>
      </c>
      <c r="AH664" s="11">
        <f t="shared" si="975"/>
        <v>0</v>
      </c>
      <c r="AI664" s="11">
        <f t="shared" si="975"/>
        <v>0</v>
      </c>
      <c r="AJ664" s="11">
        <f t="shared" si="975"/>
        <v>0</v>
      </c>
      <c r="AK664" s="11">
        <f t="shared" si="975"/>
        <v>0</v>
      </c>
      <c r="AL664" s="11">
        <f t="shared" si="975"/>
        <v>140384</v>
      </c>
    </row>
    <row r="665" spans="1:38" ht="12.75">
      <c r="A665" s="38">
        <v>2000</v>
      </c>
      <c r="B665" s="21" t="s">
        <v>50</v>
      </c>
      <c r="C665" s="15">
        <v>2000</v>
      </c>
      <c r="D665" s="84" t="s">
        <v>15</v>
      </c>
      <c r="E665" s="13">
        <v>78119</v>
      </c>
      <c r="F665" s="13">
        <v>62265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>
        <f>SUM(E665:AK665)</f>
        <v>140384</v>
      </c>
    </row>
    <row r="666" spans="1:38" s="9" customFormat="1" ht="25.5">
      <c r="A666" s="41" t="s">
        <v>68</v>
      </c>
      <c r="B666" s="42"/>
      <c r="C666" s="10" t="s">
        <v>128</v>
      </c>
      <c r="D666" s="94" t="s">
        <v>29</v>
      </c>
      <c r="E666" s="43">
        <f>+SUM(E656-E662)</f>
        <v>0</v>
      </c>
      <c r="F666" s="43">
        <f>+SUM(F656-F662)</f>
        <v>-62265</v>
      </c>
      <c r="G666" s="43">
        <f>+SUM(G656-G662)</f>
        <v>0</v>
      </c>
      <c r="H666" s="43">
        <f>+SUM(H656-H662)</f>
        <v>0</v>
      </c>
      <c r="I666" s="43">
        <f aca="true" t="shared" si="976" ref="I666:N666">+SUM(I656-I662)</f>
        <v>0</v>
      </c>
      <c r="J666" s="43">
        <f t="shared" si="976"/>
        <v>0</v>
      </c>
      <c r="K666" s="43">
        <f t="shared" si="976"/>
        <v>0</v>
      </c>
      <c r="L666" s="43">
        <f t="shared" si="976"/>
        <v>0</v>
      </c>
      <c r="M666" s="43">
        <f t="shared" si="976"/>
        <v>0</v>
      </c>
      <c r="N666" s="43">
        <f t="shared" si="976"/>
        <v>0</v>
      </c>
      <c r="O666" s="43">
        <f>+SUM(O656-O662)</f>
        <v>0</v>
      </c>
      <c r="P666" s="43">
        <f>+SUM(P656-P662)</f>
        <v>0</v>
      </c>
      <c r="Q666" s="43">
        <f>+SUM(Q656-Q662)</f>
        <v>0</v>
      </c>
      <c r="R666" s="43">
        <f>+SUM(R656-R662)</f>
        <v>0</v>
      </c>
      <c r="S666" s="43">
        <f>+SUM(S656-S662)</f>
        <v>0</v>
      </c>
      <c r="T666" s="43">
        <f aca="true" t="shared" si="977" ref="T666:Y666">+SUM(T656-T662)</f>
        <v>0</v>
      </c>
      <c r="U666" s="43">
        <f t="shared" si="977"/>
        <v>0</v>
      </c>
      <c r="V666" s="43">
        <f t="shared" si="977"/>
        <v>0</v>
      </c>
      <c r="W666" s="43">
        <f t="shared" si="977"/>
        <v>0</v>
      </c>
      <c r="X666" s="43">
        <f t="shared" si="977"/>
        <v>0</v>
      </c>
      <c r="Y666" s="43">
        <f t="shared" si="977"/>
        <v>0</v>
      </c>
      <c r="Z666" s="43">
        <f>+SUM(Z656-Z662)</f>
        <v>0</v>
      </c>
      <c r="AA666" s="43">
        <f>+SUM(AA656-AA662)</f>
        <v>0</v>
      </c>
      <c r="AB666" s="43">
        <f>+SUM(AB656-AB662)</f>
        <v>0</v>
      </c>
      <c r="AC666" s="43">
        <f>+SUM(AC656-AC662)</f>
        <v>0</v>
      </c>
      <c r="AD666" s="43">
        <f aca="true" t="shared" si="978" ref="AD666:AK666">+SUM(AD656-AD662)</f>
        <v>0</v>
      </c>
      <c r="AE666" s="43">
        <f t="shared" si="978"/>
        <v>0</v>
      </c>
      <c r="AF666" s="43">
        <f t="shared" si="978"/>
        <v>0</v>
      </c>
      <c r="AG666" s="43">
        <f t="shared" si="978"/>
        <v>0</v>
      </c>
      <c r="AH666" s="43">
        <f t="shared" si="978"/>
        <v>0</v>
      </c>
      <c r="AI666" s="43">
        <f t="shared" si="978"/>
        <v>0</v>
      </c>
      <c r="AJ666" s="43">
        <f>+SUM(AJ656-AJ662)</f>
        <v>0</v>
      </c>
      <c r="AK666" s="43">
        <f t="shared" si="978"/>
        <v>0</v>
      </c>
      <c r="AL666" s="43">
        <f>+SUM(AL656-AL662)</f>
        <v>-62265</v>
      </c>
    </row>
    <row r="667" spans="1:38" s="9" customFormat="1" ht="12.75">
      <c r="A667" s="41" t="s">
        <v>30</v>
      </c>
      <c r="B667" s="42"/>
      <c r="C667" s="41" t="s">
        <v>30</v>
      </c>
      <c r="D667" s="90" t="s">
        <v>31</v>
      </c>
      <c r="E667" s="43">
        <f aca="true" t="shared" si="979" ref="E667:AL667">SUM(E668)</f>
        <v>0</v>
      </c>
      <c r="F667" s="43">
        <f t="shared" si="979"/>
        <v>62265</v>
      </c>
      <c r="G667" s="43">
        <f t="shared" si="979"/>
        <v>0</v>
      </c>
      <c r="H667" s="43">
        <f t="shared" si="979"/>
        <v>0</v>
      </c>
      <c r="I667" s="43">
        <f t="shared" si="979"/>
        <v>0</v>
      </c>
      <c r="J667" s="43">
        <f t="shared" si="979"/>
        <v>0</v>
      </c>
      <c r="K667" s="43">
        <f t="shared" si="979"/>
        <v>0</v>
      </c>
      <c r="L667" s="43">
        <f t="shared" si="979"/>
        <v>0</v>
      </c>
      <c r="M667" s="43">
        <f t="shared" si="979"/>
        <v>0</v>
      </c>
      <c r="N667" s="43">
        <f t="shared" si="979"/>
        <v>0</v>
      </c>
      <c r="O667" s="43">
        <f t="shared" si="979"/>
        <v>0</v>
      </c>
      <c r="P667" s="43">
        <f t="shared" si="979"/>
        <v>0</v>
      </c>
      <c r="Q667" s="43">
        <f t="shared" si="979"/>
        <v>0</v>
      </c>
      <c r="R667" s="43">
        <f t="shared" si="979"/>
        <v>0</v>
      </c>
      <c r="S667" s="43">
        <f t="shared" si="979"/>
        <v>0</v>
      </c>
      <c r="T667" s="43">
        <f t="shared" si="979"/>
        <v>0</v>
      </c>
      <c r="U667" s="43">
        <f t="shared" si="979"/>
        <v>0</v>
      </c>
      <c r="V667" s="43">
        <f t="shared" si="979"/>
        <v>0</v>
      </c>
      <c r="W667" s="43">
        <f t="shared" si="979"/>
        <v>0</v>
      </c>
      <c r="X667" s="43">
        <f t="shared" si="979"/>
        <v>0</v>
      </c>
      <c r="Y667" s="43">
        <f t="shared" si="979"/>
        <v>0</v>
      </c>
      <c r="Z667" s="43">
        <f t="shared" si="979"/>
        <v>0</v>
      </c>
      <c r="AA667" s="43">
        <f t="shared" si="979"/>
        <v>0</v>
      </c>
      <c r="AB667" s="43">
        <f t="shared" si="979"/>
        <v>0</v>
      </c>
      <c r="AC667" s="43">
        <f t="shared" si="979"/>
        <v>0</v>
      </c>
      <c r="AD667" s="43">
        <f t="shared" si="979"/>
        <v>0</v>
      </c>
      <c r="AE667" s="43">
        <f t="shared" si="979"/>
        <v>0</v>
      </c>
      <c r="AF667" s="43">
        <f t="shared" si="979"/>
        <v>0</v>
      </c>
      <c r="AG667" s="43">
        <f t="shared" si="979"/>
        <v>0</v>
      </c>
      <c r="AH667" s="43">
        <f t="shared" si="979"/>
        <v>0</v>
      </c>
      <c r="AI667" s="43">
        <f t="shared" si="979"/>
        <v>0</v>
      </c>
      <c r="AJ667" s="43">
        <f t="shared" si="979"/>
        <v>0</v>
      </c>
      <c r="AK667" s="43">
        <f t="shared" si="979"/>
        <v>0</v>
      </c>
      <c r="AL667" s="43">
        <f t="shared" si="979"/>
        <v>62265</v>
      </c>
    </row>
    <row r="668" spans="1:38" ht="12.75">
      <c r="A668" s="20" t="s">
        <v>32</v>
      </c>
      <c r="B668" s="21"/>
      <c r="C668" s="20" t="s">
        <v>32</v>
      </c>
      <c r="D668" s="87" t="s">
        <v>33</v>
      </c>
      <c r="E668" s="44">
        <f aca="true" t="shared" si="980" ref="E668:AL668">SUM(E669:E669)</f>
        <v>0</v>
      </c>
      <c r="F668" s="44">
        <f t="shared" si="980"/>
        <v>62265</v>
      </c>
      <c r="G668" s="44">
        <f t="shared" si="980"/>
        <v>0</v>
      </c>
      <c r="H668" s="44">
        <f t="shared" si="980"/>
        <v>0</v>
      </c>
      <c r="I668" s="44">
        <f t="shared" si="980"/>
        <v>0</v>
      </c>
      <c r="J668" s="44">
        <f t="shared" si="980"/>
        <v>0</v>
      </c>
      <c r="K668" s="44">
        <f t="shared" si="980"/>
        <v>0</v>
      </c>
      <c r="L668" s="44">
        <f t="shared" si="980"/>
        <v>0</v>
      </c>
      <c r="M668" s="44">
        <f t="shared" si="980"/>
        <v>0</v>
      </c>
      <c r="N668" s="44">
        <f t="shared" si="980"/>
        <v>0</v>
      </c>
      <c r="O668" s="44">
        <f t="shared" si="980"/>
        <v>0</v>
      </c>
      <c r="P668" s="44">
        <f t="shared" si="980"/>
        <v>0</v>
      </c>
      <c r="Q668" s="44">
        <f t="shared" si="980"/>
        <v>0</v>
      </c>
      <c r="R668" s="44">
        <f t="shared" si="980"/>
        <v>0</v>
      </c>
      <c r="S668" s="44">
        <f t="shared" si="980"/>
        <v>0</v>
      </c>
      <c r="T668" s="44">
        <f t="shared" si="980"/>
        <v>0</v>
      </c>
      <c r="U668" s="44">
        <f t="shared" si="980"/>
        <v>0</v>
      </c>
      <c r="V668" s="44">
        <f t="shared" si="980"/>
        <v>0</v>
      </c>
      <c r="W668" s="44">
        <f t="shared" si="980"/>
        <v>0</v>
      </c>
      <c r="X668" s="44">
        <f t="shared" si="980"/>
        <v>0</v>
      </c>
      <c r="Y668" s="44">
        <f t="shared" si="980"/>
        <v>0</v>
      </c>
      <c r="Z668" s="44">
        <f t="shared" si="980"/>
        <v>0</v>
      </c>
      <c r="AA668" s="44">
        <f t="shared" si="980"/>
        <v>0</v>
      </c>
      <c r="AB668" s="44">
        <f t="shared" si="980"/>
        <v>0</v>
      </c>
      <c r="AC668" s="44">
        <f t="shared" si="980"/>
        <v>0</v>
      </c>
      <c r="AD668" s="44">
        <f t="shared" si="980"/>
        <v>0</v>
      </c>
      <c r="AE668" s="44">
        <f t="shared" si="980"/>
        <v>0</v>
      </c>
      <c r="AF668" s="44">
        <f t="shared" si="980"/>
        <v>0</v>
      </c>
      <c r="AG668" s="44">
        <f t="shared" si="980"/>
        <v>0</v>
      </c>
      <c r="AH668" s="44">
        <f t="shared" si="980"/>
        <v>0</v>
      </c>
      <c r="AI668" s="44">
        <f t="shared" si="980"/>
        <v>0</v>
      </c>
      <c r="AJ668" s="44">
        <f t="shared" si="980"/>
        <v>0</v>
      </c>
      <c r="AK668" s="44">
        <f t="shared" si="980"/>
        <v>0</v>
      </c>
      <c r="AL668" s="44">
        <f t="shared" si="980"/>
        <v>62265</v>
      </c>
    </row>
    <row r="669" spans="1:38" ht="25.5">
      <c r="A669" s="20" t="s">
        <v>34</v>
      </c>
      <c r="B669" s="21"/>
      <c r="C669" s="45" t="s">
        <v>34</v>
      </c>
      <c r="D669" s="78" t="s">
        <v>35</v>
      </c>
      <c r="E669" s="13">
        <f>SUM(-E666)</f>
        <v>0</v>
      </c>
      <c r="F669" s="13">
        <f>SUM(-F666)</f>
        <v>62265</v>
      </c>
      <c r="G669" s="13">
        <f>SUM(-G666)</f>
        <v>0</v>
      </c>
      <c r="H669" s="13">
        <f>SUM(-H666)</f>
        <v>0</v>
      </c>
      <c r="I669" s="13">
        <f>SUM(-I666)</f>
        <v>0</v>
      </c>
      <c r="J669" s="13">
        <f aca="true" t="shared" si="981" ref="J669:P669">SUM(-J666)</f>
        <v>0</v>
      </c>
      <c r="K669" s="13">
        <f t="shared" si="981"/>
        <v>0</v>
      </c>
      <c r="L669" s="13">
        <f t="shared" si="981"/>
        <v>0</v>
      </c>
      <c r="M669" s="13">
        <f t="shared" si="981"/>
        <v>0</v>
      </c>
      <c r="N669" s="13">
        <f t="shared" si="981"/>
        <v>0</v>
      </c>
      <c r="O669" s="13">
        <f t="shared" si="981"/>
        <v>0</v>
      </c>
      <c r="P669" s="13">
        <f t="shared" si="981"/>
        <v>0</v>
      </c>
      <c r="Q669" s="13">
        <f>SUM(-Q666)</f>
        <v>0</v>
      </c>
      <c r="R669" s="13">
        <f>SUM(-R666)</f>
        <v>0</v>
      </c>
      <c r="S669" s="13">
        <f>SUM(-S666)</f>
        <v>0</v>
      </c>
      <c r="T669" s="13">
        <f>SUM(-T666)</f>
        <v>0</v>
      </c>
      <c r="U669" s="13">
        <f>SUM(-U666)</f>
        <v>0</v>
      </c>
      <c r="V669" s="13">
        <f aca="true" t="shared" si="982" ref="V669:AA669">SUM(-V666)</f>
        <v>0</v>
      </c>
      <c r="W669" s="13">
        <f t="shared" si="982"/>
        <v>0</v>
      </c>
      <c r="X669" s="13">
        <f t="shared" si="982"/>
        <v>0</v>
      </c>
      <c r="Y669" s="13">
        <f t="shared" si="982"/>
        <v>0</v>
      </c>
      <c r="Z669" s="13">
        <f t="shared" si="982"/>
        <v>0</v>
      </c>
      <c r="AA669" s="13">
        <f t="shared" si="982"/>
        <v>0</v>
      </c>
      <c r="AB669" s="13">
        <f aca="true" t="shared" si="983" ref="AB669:AK669">SUM(-AB666)</f>
        <v>0</v>
      </c>
      <c r="AC669" s="13">
        <f t="shared" si="983"/>
        <v>0</v>
      </c>
      <c r="AD669" s="13">
        <f t="shared" si="983"/>
        <v>0</v>
      </c>
      <c r="AE669" s="13">
        <f t="shared" si="983"/>
        <v>0</v>
      </c>
      <c r="AF669" s="13">
        <f t="shared" si="983"/>
        <v>0</v>
      </c>
      <c r="AG669" s="13">
        <f t="shared" si="983"/>
        <v>0</v>
      </c>
      <c r="AH669" s="13">
        <f t="shared" si="983"/>
        <v>0</v>
      </c>
      <c r="AI669" s="13">
        <f t="shared" si="983"/>
        <v>0</v>
      </c>
      <c r="AJ669" s="13">
        <f t="shared" si="983"/>
        <v>0</v>
      </c>
      <c r="AK669" s="13">
        <f t="shared" si="983"/>
        <v>0</v>
      </c>
      <c r="AL669" s="13">
        <f>SUM(E669:AK669)</f>
        <v>62265</v>
      </c>
    </row>
    <row r="671" spans="1:38" s="9" customFormat="1" ht="12.75">
      <c r="A671" s="1"/>
      <c r="B671" s="1"/>
      <c r="C671" s="1"/>
      <c r="D671" s="1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</row>
    <row r="672" spans="1:38" s="9" customFormat="1" ht="12.75">
      <c r="A672" s="1"/>
      <c r="B672" s="1"/>
      <c r="C672" s="1"/>
      <c r="D672" s="1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</row>
    <row r="673" spans="1:38" s="9" customFormat="1" ht="12.75">
      <c r="A673" s="1"/>
      <c r="B673" s="1"/>
      <c r="C673" s="1"/>
      <c r="D673" s="1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</row>
    <row r="677" spans="1:38" s="9" customFormat="1" ht="12.75">
      <c r="A677" s="1"/>
      <c r="B677" s="1"/>
      <c r="C677" s="1"/>
      <c r="D677" s="1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</row>
    <row r="678" spans="1:38" s="9" customFormat="1" ht="12.75">
      <c r="A678" s="1"/>
      <c r="B678" s="1"/>
      <c r="C678" s="1"/>
      <c r="D678" s="1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</row>
    <row r="679" spans="1:38" s="9" customFormat="1" ht="12.75">
      <c r="A679" s="1"/>
      <c r="B679" s="1"/>
      <c r="C679" s="1"/>
      <c r="D679" s="1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</row>
    <row r="682" spans="1:38" s="9" customFormat="1" ht="12.75">
      <c r="A682" s="1"/>
      <c r="B682" s="1"/>
      <c r="C682" s="1"/>
      <c r="D682" s="1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</row>
    <row r="687" spans="1:38" s="9" customFormat="1" ht="12.75">
      <c r="A687" s="1"/>
      <c r="B687" s="1"/>
      <c r="C687" s="1"/>
      <c r="D687" s="1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</row>
    <row r="688" spans="1:38" s="9" customFormat="1" ht="12.75">
      <c r="A688" s="1"/>
      <c r="B688" s="1"/>
      <c r="C688" s="1"/>
      <c r="D688" s="1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</row>
    <row r="689" spans="1:38" s="9" customFormat="1" ht="12.75">
      <c r="A689" s="1"/>
      <c r="B689" s="1"/>
      <c r="C689" s="1"/>
      <c r="D689" s="1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</row>
    <row r="691" spans="1:38" s="9" customFormat="1" ht="12.75">
      <c r="A691" s="1"/>
      <c r="B691" s="1"/>
      <c r="C691" s="1"/>
      <c r="D691" s="1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</row>
    <row r="692" spans="1:38" s="9" customFormat="1" ht="12.75">
      <c r="A692" s="1"/>
      <c r="B692" s="1"/>
      <c r="C692" s="1"/>
      <c r="D692" s="1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</row>
    <row r="698" spans="1:38" s="3" customFormat="1" ht="12.75">
      <c r="A698" s="1"/>
      <c r="B698" s="1"/>
      <c r="C698" s="1"/>
      <c r="D698" s="1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</row>
    <row r="699" spans="1:38" s="3" customFormat="1" ht="12.75">
      <c r="A699" s="1"/>
      <c r="B699" s="1"/>
      <c r="C699" s="1"/>
      <c r="D699" s="1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</row>
    <row r="700" spans="1:38" s="3" customFormat="1" ht="12.75">
      <c r="A700" s="1"/>
      <c r="B700" s="1"/>
      <c r="C700" s="1"/>
      <c r="D700" s="1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</row>
  </sheetData>
  <sheetProtection/>
  <mergeCells count="1">
    <mergeCell ref="A1:AL1"/>
  </mergeCells>
  <hyperlinks>
    <hyperlink ref="B700" r:id="rId1" display="Ainars.Terauds@sam.gov.lv"/>
  </hyperlinks>
  <printOptions/>
  <pageMargins left="0.1968503937007874" right="0" top="0.1968503937007874" bottom="0.3937007874015748" header="0.1968503937007874" footer="0.1968503937007874"/>
  <pageSetup horizontalDpi="600" verticalDpi="600" orientation="portrait" paperSize="9" scale="60" r:id="rId2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aterauds</dc:creator>
  <cp:keywords/>
  <dc:description/>
  <cp:lastModifiedBy>Baiba Vīlipa</cp:lastModifiedBy>
  <cp:lastPrinted>2016-06-29T11:32:21Z</cp:lastPrinted>
  <dcterms:created xsi:type="dcterms:W3CDTF">2010-01-14T12:41:25Z</dcterms:created>
  <dcterms:modified xsi:type="dcterms:W3CDTF">2017-02-07T09:27:34Z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