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<sst xmlns="http://schemas.openxmlformats.org/spreadsheetml/2006/main" count="590" uniqueCount="168">
  <si>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</si>
  <si>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</si>
  <si>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</si>
  <si>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</si>
  <si>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</si>
  <si>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</si>
  <si>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</si>
  <si>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</si>
  <si>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</si>
  <si>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</si>
  <si>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</si>
  <si>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</si>
  <si>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</si>
  <si>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</si>
  <si>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</si>
  <si>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</si>
  <si>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</si>
  <si>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</si>
  <si>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</si>
  <si>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</si>
  <si>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</si>
  <si>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</si>
  <si>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</si>
  <si>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</si>
  <si>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</si>
  <si>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</si>
  <si>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</si>
  <si>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</si>
  <si>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</si>
  <si>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</si>
  <si>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</si>
  <si>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</si>
  <si>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</si>
  <si>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</si>
  <si>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</si>
  <si>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</si>
  <si>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</si>
  <si>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</si>
  <si>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</si>
  <si>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</si>
  <si>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</si>
  <si>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</si>
  <si>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</si>
  <si>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</si>
  <si>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</si>
  <si>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</si>
  <si>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</si>
  <si>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</si>
  <si>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</si>
  <si>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</si>
  <si>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</si>
  <si>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</si>
  <si>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</si>
  <si>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2270</t>
  </si>
  <si>
    <t> Citi pakalpojumi</t>
  </si>
  <si>
    <t> 2279</t>
  </si>
  <si>
    <t> Pārējie iepriekš neklasificētie pakalpojumu veidi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</si>
  <si>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</si>
  <si>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</si>
  <si>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</si>
  <si>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</si>
  <si>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</si>
  <si>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</si>
  <si>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</si>
  <si>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</si>
  <si>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</si>
  <si>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</si>
  <si>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</si>
  <si>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</si>
  <si>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</si>
  <si>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</si>
  <si>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</si>
  <si>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</si>
  <si>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</si>
  <si>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</si>
  <si>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</si>
  <si>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</si>
  <si>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</si>
  <si>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</si>
  <si>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</si>
  <si>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</si>
  <si>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</si>
  <si>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</si>
  <si>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</si>
  <si>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Samaksa par virsstundu darbu un darbu svētku dienās 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</si>
  <si>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</si>
  <si>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</si>
  <si>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</si>
  <si>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</si>
  <si>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</si>
  <si>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</si>
  <si>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</si>
  <si>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Dienas nauda</t>
  </si>
  <si>
    <t>Ārvalstu mācību, darba un dienesta komandējumi, dienesta darba braucieni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</si>
  <si>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</si>
  <si>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</si>
  <si>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</si>
  <si>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</si>
  <si>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</si>
  <si>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</si>
  <si>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</si>
  <si>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</si>
  <si>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</si>
  <si>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</si>
  <si>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Inventārs</t>
  </si>
  <si>
    <t>Administratīvie izdevumi un sabiedriskās attiecības, kursu un semināru organizēšana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</si>
  <si>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</si>
  <si>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</si>
  <si>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</si>
  <si>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</si>
  <si>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</si>
  <si>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</si>
  <si>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</si>
  <si>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</si>
  <si>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</si>
  <si>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IZDEVUMI</t>
  </si>
  <si>
    <t>[17000–21700] –
[1000–9000]</t>
  </si>
  <si>
    <t>Valsts sekretāra vietā
valsts sekretāra vietniece</t>
  </si>
  <si>
    <t>Citu Eiropas Savienības politiku instrumentu projektu un pasākumu īstenošana</t>
  </si>
  <si>
    <t>70.00.00</t>
  </si>
  <si>
    <t>TĀME 2015. GADAM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</si>
  <si>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</si>
  <si>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</si>
  <si>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</si>
  <si>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</si>
  <si>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Piemaksa par personisko darba ieguldījumu un darba kvalitāti</t>
  </si>
  <si>
    <t>Kurināmais un enerģētiskie materiāli</t>
  </si>
  <si>
    <t>Degviela</t>
  </si>
  <si>
    <t>PAMATBUDŽETA PROGRAMMAS, APAKŠPROGRAMMAS</t>
  </si>
  <si>
    <t>3.pielikums</t>
  </si>
  <si>
    <t>Kopsavilkuma tāmē ietilpst šādas tāmes:</t>
  </si>
  <si>
    <t>(Nr. 2170389700000000000)</t>
  </si>
  <si>
    <t>Transports</t>
  </si>
  <si>
    <t>04.500</t>
  </si>
  <si>
    <t>Nr.  2170389700500000000</t>
  </si>
  <si>
    <t>Nr.  2170389700600000000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</si>
  <si>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</si>
  <si>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</si>
  <si>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</si>
  <si>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</si>
  <si>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PRECIZĒTĀ TĀME 2015. GADAM</t>
  </si>
  <si>
    <r>
      <t> </t>
    </r>
    <r>
      <rPr>
        <b/>
        <sz val="10.5"/>
        <rFont val="Times New Roman"/>
        <family val="1"/>
      </rPr>
      <t>1000</t>
    </r>
  </si>
  <si>
    <r>
      <t> </t>
    </r>
    <r>
      <rPr>
        <b/>
        <sz val="10.5"/>
        <rFont val="Times New Roman"/>
        <family val="1"/>
      </rPr>
      <t>1100</t>
    </r>
  </si>
  <si>
    <t>2015.gada 2.februārī</t>
  </si>
  <si>
    <t>Valsts sekretārrs</t>
  </si>
  <si>
    <t xml:space="preserve">                                                                                    K. Ozoliņš</t>
  </si>
  <si>
    <t xml:space="preserve">Pārējo darbinieku mēnešalga (darba alga)  </t>
  </si>
  <si>
    <t xml:space="preserve">Piemaksas, prēmijas un naudas balvas </t>
  </si>
  <si>
    <t>Piemaksa par papildu darbu</t>
  </si>
  <si>
    <t>Prēmijas un naudas balvas</t>
  </si>
  <si>
    <t>Iekšzemes mācību, darba un dienesta komandējumi, darba braucieni</t>
  </si>
  <si>
    <t>Pārējie komandējumu un darba braucienu izdevumi</t>
  </si>
  <si>
    <t>Izdevumi par saņemtajiem apmācību pakalpojumiem</t>
  </si>
  <si>
    <t>Īre un noma</t>
  </si>
  <si>
    <t>Transportlīdzekļu noma</t>
  </si>
  <si>
    <t>Iepriekš neklasificētie pamatlīdzekļi</t>
  </si>
  <si>
    <t>2015.gada 18.augustā</t>
  </si>
  <si>
    <t xml:space="preserve">                                                                                    Dž. Innusa</t>
  </si>
  <si>
    <t>2015.gada 30.decembrī</t>
  </si>
  <si>
    <t>Finanšu un attīstības plānošanas departamenta direktora vietniece</t>
  </si>
  <si>
    <t>I. Rozenšteine</t>
  </si>
  <si>
    <t>Normatīvajos aktos noteiktie darba devēja veselības izdevumi darba ņēmējiem</t>
  </si>
  <si>
    <t>Remontdarbi un iestāžu uzturēšanas pakalpojumi (izņemot kapitālo remontu)</t>
  </si>
  <si>
    <t>Transportlīdzekļu uzturēšana un remonts</t>
  </si>
  <si>
    <t>Informācijas tehnoloģiju pakalpojumi</t>
  </si>
  <si>
    <t>Informācijas sistēmas licenču nomas izdevumi</t>
  </si>
  <si>
    <t>Izdevumi par precēm iestādes administratīvās darbības nodrošināšanai</t>
  </si>
  <si>
    <t>Kārtējā remonta un iestāžu uzturēšanas materiāli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</si>
</sst>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6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sz val="11"/>
      <name val="Helv"/>
      <family val="0"/>
    </font>
    <font>
      <b/>
      <sz val="11"/>
      <name val="Arial"/>
      <family val="2"/>
    </font>
    <font>
      <sz val="10.5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name val="Helv"/>
      <family val="0"/>
    </font>
    <font>
      <b/>
      <sz val="10.5"/>
      <name val="Arial"/>
      <family val="2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Arial"/>
      <family val="2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.5"/>
      <color rgb="FFFF0000"/>
      <name val="Arial"/>
      <family val="2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3" fontId="12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justify" vertical="center" wrapText="1"/>
    </xf>
    <xf numFmtId="3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/>
    </xf>
    <xf numFmtId="3" fontId="1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96">
      <selection activeCell="B102" sqref="B102:B107"/>
    </sheetView>
  </sheetViews>
  <sheetFormatPr defaultColWidth="8.8515625" defaultRowHeight="12.75"/>
  <cols>
    <col min="1" max="1" width="19.00390625" style="23" customWidth="1"/>
    <col min="2" max="2" width="87.421875" style="24" customWidth="1"/>
    <col min="3" max="3" width="18.421875" style="25" customWidth="1"/>
    <col min="4" max="4" width="15.421875" style="24" customWidth="1"/>
    <col min="5" max="5" width="36.28125" style="24" customWidth="1"/>
    <col min="6" max="16384" width="8.8515625" style="24" customWidth="1"/>
  </cols>
  <sheetData>
    <row r="1" spans="1:3" ht="14.25">
      <c r="A1" s="24"/>
      <c r="B1" s="47"/>
      <c r="C1" s="24"/>
    </row>
    <row r="2" spans="1:3" ht="15">
      <c r="A2" s="24"/>
      <c r="C2" s="48" t="s">
        <v>129</v>
      </c>
    </row>
    <row r="3" spans="1:3" ht="15">
      <c r="A3" s="24"/>
      <c r="C3" s="48" t="s">
        <v>0</v>
      </c>
    </row>
    <row r="4" spans="1:3" ht="15">
      <c r="A4" s="24"/>
      <c r="C4" s="48" t="s">
        <v>39</v>
      </c>
    </row>
    <row r="5" spans="1:3" ht="15">
      <c r="A5" s="24"/>
      <c r="C5" s="48" t="s">
        <v>40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3"/>
      <c r="B11" s="117" t="s">
        <v>117</v>
      </c>
      <c r="C11" s="118"/>
    </row>
    <row r="12" spans="1:3" ht="63" customHeight="1">
      <c r="A12" s="33"/>
      <c r="B12" s="34" t="s">
        <v>121</v>
      </c>
      <c r="C12" s="35" t="s">
        <v>74</v>
      </c>
    </row>
    <row r="13" spans="1:3" ht="15">
      <c r="A13" s="33"/>
      <c r="B13" s="52"/>
      <c r="C13" s="53" t="s">
        <v>75</v>
      </c>
    </row>
    <row r="14" spans="1:3" ht="15" customHeight="1">
      <c r="A14" s="33"/>
      <c r="B14" s="119" t="s">
        <v>122</v>
      </c>
      <c r="C14" s="119"/>
    </row>
    <row r="15" spans="1:3" s="56" customFormat="1" ht="15">
      <c r="A15" s="51"/>
      <c r="B15" s="54"/>
      <c r="C15" s="55"/>
    </row>
    <row r="16" spans="1:3" s="56" customFormat="1" ht="15">
      <c r="A16" s="51" t="s">
        <v>76</v>
      </c>
      <c r="B16" s="54"/>
      <c r="C16" s="55"/>
    </row>
    <row r="17" spans="1:3" s="56" customFormat="1" ht="15">
      <c r="A17" s="51"/>
      <c r="B17" s="57"/>
      <c r="C17" s="36"/>
    </row>
    <row r="18" spans="1:3" ht="14.25">
      <c r="A18" s="52"/>
      <c r="B18" s="58" t="s">
        <v>128</v>
      </c>
      <c r="C18" s="52"/>
    </row>
    <row r="19" spans="1:3" ht="14.25">
      <c r="A19" s="52"/>
      <c r="B19" s="58" t="s">
        <v>77</v>
      </c>
      <c r="C19" s="52"/>
    </row>
    <row r="20" spans="1:3" ht="14.25">
      <c r="A20" s="52"/>
      <c r="B20" s="58" t="s">
        <v>120</v>
      </c>
      <c r="C20" s="52"/>
    </row>
    <row r="21" spans="1:3" ht="15">
      <c r="A21" s="59"/>
      <c r="B21" s="58" t="s">
        <v>131</v>
      </c>
      <c r="C21" s="52"/>
    </row>
    <row r="22" spans="1:3" s="7" customFormat="1" ht="15">
      <c r="A22" s="6"/>
      <c r="B22" s="9"/>
      <c r="C22" s="8"/>
    </row>
    <row r="23" spans="1:3" s="7" customFormat="1" ht="15">
      <c r="A23" s="6"/>
      <c r="B23" s="9"/>
      <c r="C23" s="27" t="s">
        <v>1</v>
      </c>
    </row>
    <row r="24" s="7" customFormat="1" ht="15">
      <c r="A24" s="10"/>
    </row>
    <row r="25" spans="1:3" s="7" customFormat="1" ht="36.75" customHeight="1">
      <c r="A25" s="28" t="s">
        <v>2</v>
      </c>
      <c r="B25" s="29" t="s">
        <v>118</v>
      </c>
      <c r="C25" s="30" t="s">
        <v>119</v>
      </c>
    </row>
    <row r="26" spans="1:3" s="7" customFormat="1" ht="26.25" customHeight="1">
      <c r="A26" s="31" t="s">
        <v>3</v>
      </c>
      <c r="B26" s="32" t="s">
        <v>132</v>
      </c>
      <c r="C26" s="46" t="s">
        <v>133</v>
      </c>
    </row>
    <row r="27" spans="1:3" s="7" customFormat="1" ht="27.75" customHeight="1">
      <c r="A27" s="31" t="s">
        <v>4</v>
      </c>
      <c r="B27" s="32" t="s">
        <v>47</v>
      </c>
      <c r="C27" s="44">
        <v>17</v>
      </c>
    </row>
    <row r="28" spans="1:3" s="13" customFormat="1" ht="15" customHeight="1">
      <c r="A28" s="120"/>
      <c r="B28" s="120"/>
      <c r="C28" s="11"/>
    </row>
    <row r="29" spans="1:3" s="13" customFormat="1" ht="15" customHeight="1">
      <c r="A29" s="12"/>
      <c r="C29" s="11"/>
    </row>
    <row r="30" s="7" customFormat="1" ht="17.25" customHeight="1">
      <c r="C30" s="45"/>
    </row>
    <row r="31" s="13" customFormat="1" ht="15" customHeight="1">
      <c r="C31" s="11"/>
    </row>
    <row r="32" s="13" customFormat="1" ht="15" customHeight="1">
      <c r="C32" s="11"/>
    </row>
    <row r="33" s="13" customFormat="1" ht="15" customHeight="1">
      <c r="C33" s="11"/>
    </row>
    <row r="34" s="13" customFormat="1" ht="15" customHeight="1">
      <c r="C34" s="11"/>
    </row>
    <row r="35" s="13" customFormat="1" ht="15" customHeight="1">
      <c r="C35" s="11"/>
    </row>
    <row r="36" spans="1:3" s="13" customFormat="1" ht="15.75" customHeight="1">
      <c r="A36" s="12"/>
      <c r="C36" s="11"/>
    </row>
    <row r="37" spans="1:3" s="13" customFormat="1" ht="15" customHeight="1">
      <c r="A37" s="120" t="s">
        <v>130</v>
      </c>
      <c r="B37" s="120"/>
      <c r="C37" s="11"/>
    </row>
    <row r="38" spans="1:3" s="13" customFormat="1" ht="15" customHeight="1">
      <c r="A38" s="12"/>
      <c r="B38" s="13" t="s">
        <v>134</v>
      </c>
      <c r="C38" s="11"/>
    </row>
    <row r="39" spans="1:3" s="13" customFormat="1" ht="15" customHeight="1">
      <c r="A39" s="12"/>
      <c r="B39" s="13" t="s">
        <v>135</v>
      </c>
      <c r="C39" s="11"/>
    </row>
    <row r="40" spans="1:3" s="13" customFormat="1" ht="15.75" customHeight="1">
      <c r="A40" s="12"/>
      <c r="C40" s="11"/>
    </row>
    <row r="41" spans="1:3" s="13" customFormat="1" ht="15.75" customHeight="1">
      <c r="A41" s="12"/>
      <c r="C41" s="11"/>
    </row>
    <row r="42" spans="1:3" s="13" customFormat="1" ht="15.75" customHeight="1">
      <c r="A42" s="12"/>
      <c r="C42" s="11"/>
    </row>
    <row r="43" spans="1:3" s="13" customFormat="1" ht="15.75" customHeight="1">
      <c r="A43" s="12"/>
      <c r="C43" s="11"/>
    </row>
    <row r="44" spans="1:3" s="13" customFormat="1" ht="15.75" customHeight="1">
      <c r="A44" s="12"/>
      <c r="C44" s="11"/>
    </row>
    <row r="45" spans="1:3" s="13" customFormat="1" ht="15.75" customHeight="1">
      <c r="A45" s="12"/>
      <c r="C45" s="11"/>
    </row>
    <row r="46" spans="1:3" s="13" customFormat="1" ht="15.75" customHeight="1">
      <c r="A46" s="12"/>
      <c r="C46" s="11"/>
    </row>
    <row r="47" spans="1:3" s="13" customFormat="1" ht="15.75" customHeight="1">
      <c r="A47" s="12"/>
      <c r="C47" s="11"/>
    </row>
    <row r="48" spans="1:3" s="13" customFormat="1" ht="15.75" customHeight="1">
      <c r="A48" s="12"/>
      <c r="C48" s="11"/>
    </row>
    <row r="49" spans="1:3" s="13" customFormat="1" ht="15.75" customHeight="1">
      <c r="A49" s="12"/>
      <c r="C49" s="11"/>
    </row>
    <row r="50" spans="1:3" s="13" customFormat="1" ht="15.75" customHeight="1">
      <c r="A50" s="12"/>
      <c r="C50" s="11"/>
    </row>
    <row r="51" spans="1:3" s="13" customFormat="1" ht="15.75" customHeight="1">
      <c r="A51" s="12"/>
      <c r="C51" s="11"/>
    </row>
    <row r="52" spans="1:3" s="13" customFormat="1" ht="15.75" customHeight="1">
      <c r="A52" s="12"/>
      <c r="C52" s="11"/>
    </row>
    <row r="53" spans="1:3" s="13" customFormat="1" ht="15.75" customHeight="1">
      <c r="A53" s="12"/>
      <c r="C53" s="11"/>
    </row>
    <row r="54" spans="1:3" s="13" customFormat="1" ht="15.75" customHeight="1">
      <c r="A54" s="12"/>
      <c r="C54" s="11"/>
    </row>
    <row r="55" spans="1:3" s="13" customFormat="1" ht="15.75" customHeight="1">
      <c r="A55" s="12"/>
      <c r="C55" s="11"/>
    </row>
    <row r="56" spans="1:3" s="13" customFormat="1" ht="15.75" customHeight="1">
      <c r="A56" s="12"/>
      <c r="C56" s="11"/>
    </row>
    <row r="57" spans="1:3" s="13" customFormat="1" ht="15.75" customHeight="1">
      <c r="A57" s="12"/>
      <c r="C57" s="11"/>
    </row>
    <row r="58" spans="1:3" s="13" customFormat="1" ht="15.75" customHeight="1">
      <c r="A58" s="12"/>
      <c r="C58" s="11"/>
    </row>
    <row r="59" spans="1:3" s="13" customFormat="1" ht="16.5" customHeight="1">
      <c r="A59" s="12"/>
      <c r="C59" s="11"/>
    </row>
    <row r="60" spans="1:4" ht="14.25" customHeight="1">
      <c r="A60" s="60"/>
      <c r="B60" s="61" t="s">
        <v>78</v>
      </c>
      <c r="C60" s="62"/>
      <c r="D60" s="63"/>
    </row>
    <row r="61" spans="1:4" s="7" customFormat="1" ht="6.75" customHeight="1">
      <c r="A61" s="6"/>
      <c r="B61" s="61"/>
      <c r="C61" s="8"/>
      <c r="D61" s="64"/>
    </row>
    <row r="62" spans="1:3" ht="43.5" customHeight="1">
      <c r="A62" s="2" t="s">
        <v>79</v>
      </c>
      <c r="B62" s="2" t="s">
        <v>80</v>
      </c>
      <c r="C62" s="4" t="s">
        <v>106</v>
      </c>
    </row>
    <row r="63" spans="1:3" ht="12.75" customHeight="1">
      <c r="A63" s="26">
        <v>1</v>
      </c>
      <c r="B63" s="2">
        <v>2</v>
      </c>
      <c r="C63" s="5">
        <v>3</v>
      </c>
    </row>
    <row r="64" spans="1:5" s="67" customFormat="1" ht="14.25">
      <c r="A64" s="16" t="s">
        <v>107</v>
      </c>
      <c r="B64" s="37" t="s">
        <v>108</v>
      </c>
      <c r="C64" s="19">
        <f>SUM(C65,C72,C77)</f>
        <v>990664</v>
      </c>
      <c r="D64" s="65"/>
      <c r="E64" s="66"/>
    </row>
    <row r="65" spans="1:3" s="68" customFormat="1" ht="15" hidden="1">
      <c r="A65" s="16" t="s">
        <v>5</v>
      </c>
      <c r="B65" s="38" t="s">
        <v>6</v>
      </c>
      <c r="C65" s="19">
        <f>SUM(C66,C70)</f>
        <v>0</v>
      </c>
    </row>
    <row r="66" spans="1:3" s="68" customFormat="1" ht="15" hidden="1">
      <c r="A66" s="16">
        <v>21100</v>
      </c>
      <c r="B66" s="38" t="s">
        <v>7</v>
      </c>
      <c r="C66" s="19">
        <f>SUM(C67:C68)</f>
        <v>0</v>
      </c>
    </row>
    <row r="67" spans="1:3" s="7" customFormat="1" ht="30" hidden="1">
      <c r="A67" s="1">
        <v>21150</v>
      </c>
      <c r="B67" s="14" t="s">
        <v>67</v>
      </c>
      <c r="C67" s="15"/>
    </row>
    <row r="68" spans="1:3" s="7" customFormat="1" ht="30" hidden="1">
      <c r="A68" s="3" t="s">
        <v>48</v>
      </c>
      <c r="B68" s="14" t="s">
        <v>49</v>
      </c>
      <c r="C68" s="15">
        <f>SUM(C69)</f>
        <v>0</v>
      </c>
    </row>
    <row r="69" spans="1:3" s="7" customFormat="1" ht="30" hidden="1">
      <c r="A69" s="3" t="s">
        <v>50</v>
      </c>
      <c r="B69" s="14" t="s">
        <v>51</v>
      </c>
      <c r="C69" s="15"/>
    </row>
    <row r="70" spans="1:3" s="66" customFormat="1" ht="14.25" hidden="1">
      <c r="A70" s="16">
        <v>21200</v>
      </c>
      <c r="B70" s="17" t="s">
        <v>70</v>
      </c>
      <c r="C70" s="18">
        <f>SUM(C71)</f>
        <v>0</v>
      </c>
    </row>
    <row r="71" spans="1:3" s="7" customFormat="1" ht="15" hidden="1">
      <c r="A71" s="1">
        <v>21210</v>
      </c>
      <c r="B71" s="14" t="s">
        <v>69</v>
      </c>
      <c r="C71" s="15"/>
    </row>
    <row r="72" spans="1:3" s="68" customFormat="1" ht="28.5">
      <c r="A72" s="16" t="s">
        <v>109</v>
      </c>
      <c r="B72" s="38" t="s">
        <v>110</v>
      </c>
      <c r="C72" s="19">
        <f>SUM(C73)</f>
        <v>136941</v>
      </c>
    </row>
    <row r="73" spans="1:3" s="68" customFormat="1" ht="15">
      <c r="A73" s="16">
        <v>18000</v>
      </c>
      <c r="B73" s="38" t="s">
        <v>111</v>
      </c>
      <c r="C73" s="19">
        <f>SUM(C74)</f>
        <v>136941</v>
      </c>
    </row>
    <row r="74" spans="1:3" s="7" customFormat="1" ht="15">
      <c r="A74" s="1">
        <v>18100</v>
      </c>
      <c r="B74" s="14" t="s">
        <v>112</v>
      </c>
      <c r="C74" s="15">
        <f>SUM(C75)</f>
        <v>136941</v>
      </c>
    </row>
    <row r="75" spans="1:3" s="7" customFormat="1" ht="15">
      <c r="A75" s="3">
        <v>18130</v>
      </c>
      <c r="B75" s="14" t="s">
        <v>113</v>
      </c>
      <c r="C75" s="15">
        <f>SUM(C76)</f>
        <v>136941</v>
      </c>
    </row>
    <row r="76" spans="1:3" s="7" customFormat="1" ht="14.25" customHeight="1">
      <c r="A76" s="3">
        <v>18132</v>
      </c>
      <c r="B76" s="14" t="s">
        <v>114</v>
      </c>
      <c r="C76" s="15">
        <v>136941</v>
      </c>
    </row>
    <row r="77" spans="1:3" s="68" customFormat="1" ht="15">
      <c r="A77" s="16">
        <v>21700</v>
      </c>
      <c r="B77" s="38" t="s">
        <v>20</v>
      </c>
      <c r="C77" s="19">
        <f>SUM(C78:C79)</f>
        <v>853723</v>
      </c>
    </row>
    <row r="78" spans="1:3" s="7" customFormat="1" ht="15">
      <c r="A78" s="1">
        <v>21710</v>
      </c>
      <c r="B78" s="1" t="s">
        <v>52</v>
      </c>
      <c r="C78" s="15">
        <v>853723</v>
      </c>
    </row>
    <row r="79" spans="1:3" s="7" customFormat="1" ht="15" hidden="1">
      <c r="A79" s="1">
        <v>21720</v>
      </c>
      <c r="B79" s="1" t="s">
        <v>71</v>
      </c>
      <c r="C79" s="15"/>
    </row>
    <row r="80" spans="1:3" s="68" customFormat="1" ht="15">
      <c r="A80" s="16" t="s">
        <v>21</v>
      </c>
      <c r="B80" s="21" t="s">
        <v>115</v>
      </c>
      <c r="C80" s="19">
        <f>SUM(C81,C136)</f>
        <v>990664</v>
      </c>
    </row>
    <row r="81" spans="1:3" s="68" customFormat="1" ht="28.5">
      <c r="A81" s="16" t="s">
        <v>37</v>
      </c>
      <c r="B81" s="21" t="s">
        <v>11</v>
      </c>
      <c r="C81" s="19">
        <f>SUM(C82,C122,C128)</f>
        <v>984190</v>
      </c>
    </row>
    <row r="82" spans="1:3" s="68" customFormat="1" ht="15">
      <c r="A82" s="16" t="s">
        <v>22</v>
      </c>
      <c r="B82" s="21" t="s">
        <v>12</v>
      </c>
      <c r="C82" s="19">
        <f>SUM(C83,C100)</f>
        <v>984190</v>
      </c>
    </row>
    <row r="83" spans="1:3" s="7" customFormat="1" ht="15">
      <c r="A83" s="1" t="s">
        <v>136</v>
      </c>
      <c r="B83" s="17" t="s">
        <v>81</v>
      </c>
      <c r="C83" s="69">
        <f>SUM(C84+C94)</f>
        <v>461580</v>
      </c>
    </row>
    <row r="84" spans="1:3" s="7" customFormat="1" ht="15">
      <c r="A84" s="1" t="s">
        <v>137</v>
      </c>
      <c r="B84" s="14" t="s">
        <v>138</v>
      </c>
      <c r="C84" s="69">
        <f>SUM(C85,C88,C93)</f>
        <v>371971</v>
      </c>
    </row>
    <row r="85" spans="1:3" s="7" customFormat="1" ht="15">
      <c r="A85" s="1">
        <v>1110</v>
      </c>
      <c r="B85" s="14" t="s">
        <v>82</v>
      </c>
      <c r="C85" s="15">
        <f>SUM(C86:C87)</f>
        <v>316045</v>
      </c>
    </row>
    <row r="86" spans="1:3" s="7" customFormat="1" ht="15">
      <c r="A86" s="1">
        <v>1114</v>
      </c>
      <c r="B86" s="14" t="s">
        <v>83</v>
      </c>
      <c r="C86" s="15">
        <v>262074</v>
      </c>
    </row>
    <row r="87" spans="1:3" s="7" customFormat="1" ht="15">
      <c r="A87" s="1">
        <v>1119</v>
      </c>
      <c r="B87" s="14" t="s">
        <v>146</v>
      </c>
      <c r="C87" s="15">
        <v>53971</v>
      </c>
    </row>
    <row r="88" spans="1:3" s="7" customFormat="1" ht="15">
      <c r="A88" s="1">
        <v>1140</v>
      </c>
      <c r="B88" s="14" t="s">
        <v>147</v>
      </c>
      <c r="C88" s="15">
        <f>SUM(C89:C92)</f>
        <v>33000</v>
      </c>
    </row>
    <row r="89" spans="1:3" s="7" customFormat="1" ht="15">
      <c r="A89" s="1">
        <v>1142</v>
      </c>
      <c r="B89" s="14" t="s">
        <v>84</v>
      </c>
      <c r="C89" s="15">
        <v>15000</v>
      </c>
    </row>
    <row r="90" spans="1:3" s="7" customFormat="1" ht="14.25" customHeight="1">
      <c r="A90" s="1">
        <v>1146</v>
      </c>
      <c r="B90" s="14" t="s">
        <v>125</v>
      </c>
      <c r="C90" s="15">
        <v>15000</v>
      </c>
    </row>
    <row r="91" spans="1:3" s="7" customFormat="1" ht="15">
      <c r="A91" s="1">
        <v>1147</v>
      </c>
      <c r="B91" s="14" t="s">
        <v>148</v>
      </c>
      <c r="C91" s="15">
        <v>3000</v>
      </c>
    </row>
    <row r="92" spans="1:3" s="7" customFormat="1" ht="15" hidden="1">
      <c r="A92" s="1">
        <v>1148</v>
      </c>
      <c r="B92" s="14" t="s">
        <v>149</v>
      </c>
      <c r="C92" s="15"/>
    </row>
    <row r="93" spans="1:3" s="7" customFormat="1" ht="15">
      <c r="A93" s="1">
        <v>1150</v>
      </c>
      <c r="B93" s="14" t="s">
        <v>85</v>
      </c>
      <c r="C93" s="15">
        <v>22926</v>
      </c>
    </row>
    <row r="94" spans="1:3" s="7" customFormat="1" ht="15" customHeight="1">
      <c r="A94" s="1">
        <v>1200</v>
      </c>
      <c r="B94" s="14" t="s">
        <v>139</v>
      </c>
      <c r="C94" s="18">
        <f>SUM(C95+C96)</f>
        <v>89609</v>
      </c>
    </row>
    <row r="95" spans="1:3" s="7" customFormat="1" ht="17.25" customHeight="1">
      <c r="A95" s="1">
        <v>1210</v>
      </c>
      <c r="B95" s="14" t="s">
        <v>86</v>
      </c>
      <c r="C95" s="15">
        <v>69909</v>
      </c>
    </row>
    <row r="96" spans="1:3" s="7" customFormat="1" ht="15">
      <c r="A96" s="1">
        <v>1220</v>
      </c>
      <c r="B96" s="14" t="s">
        <v>87</v>
      </c>
      <c r="C96" s="15">
        <f>SUM(C97:C99)</f>
        <v>19700</v>
      </c>
    </row>
    <row r="97" spans="1:3" s="7" customFormat="1" ht="30">
      <c r="A97" s="1">
        <v>1221</v>
      </c>
      <c r="B97" s="14" t="s">
        <v>88</v>
      </c>
      <c r="C97" s="15">
        <v>15000</v>
      </c>
    </row>
    <row r="98" spans="1:3" s="7" customFormat="1" ht="15">
      <c r="A98" s="1">
        <v>1227</v>
      </c>
      <c r="B98" s="14" t="s">
        <v>89</v>
      </c>
      <c r="C98" s="15">
        <v>4300</v>
      </c>
    </row>
    <row r="99" spans="1:3" s="7" customFormat="1" ht="30">
      <c r="A99" s="1">
        <v>1228</v>
      </c>
      <c r="B99" s="14" t="s">
        <v>90</v>
      </c>
      <c r="C99" s="15">
        <v>400</v>
      </c>
    </row>
    <row r="100" spans="1:5" s="68" customFormat="1" ht="15">
      <c r="A100" s="16">
        <v>2000</v>
      </c>
      <c r="B100" s="21" t="s">
        <v>23</v>
      </c>
      <c r="C100" s="19">
        <f>SUM(C101,C108,C116)</f>
        <v>522610</v>
      </c>
      <c r="E100" s="7"/>
    </row>
    <row r="101" spans="1:5" s="68" customFormat="1" ht="15">
      <c r="A101" s="16">
        <v>2100</v>
      </c>
      <c r="B101" s="21" t="s">
        <v>91</v>
      </c>
      <c r="C101" s="19">
        <f>SUM(C102,C105)</f>
        <v>145241</v>
      </c>
      <c r="D101" s="64"/>
      <c r="E101" s="7"/>
    </row>
    <row r="102" spans="1:5" ht="15">
      <c r="A102" s="1">
        <v>2110</v>
      </c>
      <c r="B102" s="22" t="s">
        <v>150</v>
      </c>
      <c r="C102" s="20">
        <f>SUM(C103:C104)</f>
        <v>1300</v>
      </c>
      <c r="D102" s="64"/>
      <c r="E102" s="7"/>
    </row>
    <row r="103" spans="1:5" ht="16.5" customHeight="1">
      <c r="A103" s="1">
        <v>2111</v>
      </c>
      <c r="B103" s="22" t="s">
        <v>92</v>
      </c>
      <c r="C103" s="20">
        <v>300</v>
      </c>
      <c r="D103" s="64"/>
      <c r="E103" s="7"/>
    </row>
    <row r="104" spans="1:5" ht="15">
      <c r="A104" s="1">
        <v>2112</v>
      </c>
      <c r="B104" s="22" t="s">
        <v>151</v>
      </c>
      <c r="C104" s="20">
        <v>1000</v>
      </c>
      <c r="D104" s="64"/>
      <c r="E104" s="7"/>
    </row>
    <row r="105" spans="1:5" ht="15">
      <c r="A105" s="1">
        <v>2120</v>
      </c>
      <c r="B105" s="22" t="s">
        <v>93</v>
      </c>
      <c r="C105" s="20">
        <f>SUM(C106:C107)</f>
        <v>143941</v>
      </c>
      <c r="D105" s="64"/>
      <c r="E105" s="7"/>
    </row>
    <row r="106" spans="1:5" ht="15">
      <c r="A106" s="1">
        <v>2121</v>
      </c>
      <c r="B106" s="22" t="s">
        <v>92</v>
      </c>
      <c r="C106" s="20">
        <v>1000</v>
      </c>
      <c r="D106" s="64"/>
      <c r="E106" s="7"/>
    </row>
    <row r="107" spans="1:5" ht="15">
      <c r="A107" s="1">
        <v>2122</v>
      </c>
      <c r="B107" s="22" t="s">
        <v>151</v>
      </c>
      <c r="C107" s="20">
        <f>6000+136941</f>
        <v>142941</v>
      </c>
      <c r="D107" s="64"/>
      <c r="E107" s="7"/>
    </row>
    <row r="108" spans="1:5" s="68" customFormat="1" ht="15">
      <c r="A108" s="16">
        <v>2200</v>
      </c>
      <c r="B108" s="21" t="s">
        <v>24</v>
      </c>
      <c r="C108" s="19">
        <f>SUM(C109,C111,C114)</f>
        <v>374069</v>
      </c>
      <c r="E108" s="7"/>
    </row>
    <row r="109" spans="1:5" ht="15" hidden="1">
      <c r="A109" s="1">
        <v>2210</v>
      </c>
      <c r="B109" s="22" t="s">
        <v>98</v>
      </c>
      <c r="C109" s="20">
        <f>SUM(C110)</f>
        <v>0</v>
      </c>
      <c r="E109" s="7"/>
    </row>
    <row r="110" spans="1:5" ht="15" hidden="1">
      <c r="A110" s="1">
        <v>2219</v>
      </c>
      <c r="B110" s="22" t="s">
        <v>99</v>
      </c>
      <c r="C110" s="20"/>
      <c r="E110" s="7"/>
    </row>
    <row r="111" spans="1:5" ht="15">
      <c r="A111" s="1">
        <v>2230</v>
      </c>
      <c r="B111" s="22" t="s">
        <v>72</v>
      </c>
      <c r="C111" s="20">
        <f>SUM(C112:C113)</f>
        <v>373569</v>
      </c>
      <c r="E111" s="7"/>
    </row>
    <row r="112" spans="1:5" ht="15">
      <c r="A112" s="1">
        <v>2231</v>
      </c>
      <c r="B112" s="22" t="s">
        <v>105</v>
      </c>
      <c r="C112" s="20">
        <v>600</v>
      </c>
      <c r="E112" s="7"/>
    </row>
    <row r="113" spans="1:5" ht="15">
      <c r="A113" s="1">
        <v>2239</v>
      </c>
      <c r="B113" s="22" t="s">
        <v>73</v>
      </c>
      <c r="C113" s="20">
        <v>372969</v>
      </c>
      <c r="E113" s="7"/>
    </row>
    <row r="114" spans="1:3" s="7" customFormat="1" ht="15">
      <c r="A114" s="1" t="s">
        <v>53</v>
      </c>
      <c r="B114" s="14" t="s">
        <v>54</v>
      </c>
      <c r="C114" s="15">
        <f>SUM(C115)</f>
        <v>500</v>
      </c>
    </row>
    <row r="115" spans="1:3" s="7" customFormat="1" ht="15">
      <c r="A115" s="1" t="s">
        <v>55</v>
      </c>
      <c r="B115" s="14" t="s">
        <v>56</v>
      </c>
      <c r="C115" s="15">
        <v>500</v>
      </c>
    </row>
    <row r="116" spans="1:3" s="7" customFormat="1" ht="28.5">
      <c r="A116" s="16" t="s">
        <v>100</v>
      </c>
      <c r="B116" s="21" t="s">
        <v>101</v>
      </c>
      <c r="C116" s="19">
        <f>SUM(C117,C120)</f>
        <v>3300</v>
      </c>
    </row>
    <row r="117" spans="1:3" s="7" customFormat="1" ht="15">
      <c r="A117" s="1">
        <v>2310</v>
      </c>
      <c r="B117" s="14" t="s">
        <v>102</v>
      </c>
      <c r="C117" s="15">
        <f>SUM(C118:C119)</f>
        <v>3000</v>
      </c>
    </row>
    <row r="118" spans="1:3" s="7" customFormat="1" ht="15">
      <c r="A118" s="1">
        <v>2311</v>
      </c>
      <c r="B118" s="14" t="s">
        <v>103</v>
      </c>
      <c r="C118" s="15">
        <v>3000</v>
      </c>
    </row>
    <row r="119" spans="1:3" s="7" customFormat="1" ht="15" hidden="1">
      <c r="A119" s="1">
        <v>2312</v>
      </c>
      <c r="B119" s="14" t="s">
        <v>104</v>
      </c>
      <c r="C119" s="15"/>
    </row>
    <row r="120" spans="1:3" s="7" customFormat="1" ht="15">
      <c r="A120" s="1">
        <v>2320</v>
      </c>
      <c r="B120" s="14" t="s">
        <v>126</v>
      </c>
      <c r="C120" s="15">
        <f>SUM(C121)</f>
        <v>300</v>
      </c>
    </row>
    <row r="121" spans="1:3" s="7" customFormat="1" ht="15">
      <c r="A121" s="1">
        <v>2322</v>
      </c>
      <c r="B121" s="14" t="s">
        <v>127</v>
      </c>
      <c r="C121" s="15">
        <v>300</v>
      </c>
    </row>
    <row r="122" spans="1:5" s="68" customFormat="1" ht="15" hidden="1">
      <c r="A122" s="16" t="s">
        <v>13</v>
      </c>
      <c r="B122" s="21" t="s">
        <v>14</v>
      </c>
      <c r="C122" s="19">
        <f>SUM(C123)</f>
        <v>0</v>
      </c>
      <c r="E122" s="7"/>
    </row>
    <row r="123" spans="1:5" s="68" customFormat="1" ht="15" hidden="1">
      <c r="A123" s="16" t="s">
        <v>15</v>
      </c>
      <c r="B123" s="21" t="s">
        <v>25</v>
      </c>
      <c r="C123" s="19">
        <f>SUM(C124)</f>
        <v>0</v>
      </c>
      <c r="E123" s="7"/>
    </row>
    <row r="124" spans="1:3" s="68" customFormat="1" ht="9" customHeight="1" hidden="1">
      <c r="A124" s="16" t="s">
        <v>26</v>
      </c>
      <c r="B124" s="21" t="s">
        <v>38</v>
      </c>
      <c r="C124" s="19">
        <f>SUM(C125)</f>
        <v>0</v>
      </c>
    </row>
    <row r="125" spans="1:3" ht="30" hidden="1">
      <c r="A125" s="1">
        <v>3290</v>
      </c>
      <c r="B125" s="22" t="s">
        <v>58</v>
      </c>
      <c r="C125" s="20">
        <f>SUM(C126:C127)</f>
        <v>0</v>
      </c>
    </row>
    <row r="126" spans="1:3" ht="12" customHeight="1" hidden="1">
      <c r="A126" s="1">
        <v>3292</v>
      </c>
      <c r="B126" s="22" t="s">
        <v>57</v>
      </c>
      <c r="C126" s="20"/>
    </row>
    <row r="127" spans="1:3" ht="17.25" customHeight="1" hidden="1">
      <c r="A127" s="1">
        <v>3293</v>
      </c>
      <c r="B127" s="22" t="s">
        <v>65</v>
      </c>
      <c r="C127" s="20"/>
    </row>
    <row r="128" spans="1:3" s="68" customFormat="1" ht="15" hidden="1">
      <c r="A128" s="16">
        <v>7000</v>
      </c>
      <c r="B128" s="21" t="s">
        <v>41</v>
      </c>
      <c r="C128" s="19">
        <f>SUM(C129,C133)</f>
        <v>0</v>
      </c>
    </row>
    <row r="129" spans="1:3" s="68" customFormat="1" ht="15" hidden="1">
      <c r="A129" s="16" t="s">
        <v>27</v>
      </c>
      <c r="B129" s="21" t="s">
        <v>46</v>
      </c>
      <c r="C129" s="19">
        <f>SUM(C130)</f>
        <v>0</v>
      </c>
    </row>
    <row r="130" spans="1:3" s="68" customFormat="1" ht="15" hidden="1">
      <c r="A130" s="16">
        <v>7600</v>
      </c>
      <c r="B130" s="21" t="s">
        <v>62</v>
      </c>
      <c r="C130" s="19">
        <f>SUM(C131)</f>
        <v>0</v>
      </c>
    </row>
    <row r="131" spans="1:3" ht="15" hidden="1">
      <c r="A131" s="1">
        <v>7630</v>
      </c>
      <c r="B131" s="22" t="s">
        <v>61</v>
      </c>
      <c r="C131" s="20">
        <f>SUM(C132)</f>
        <v>0</v>
      </c>
    </row>
    <row r="132" spans="1:3" ht="30" hidden="1">
      <c r="A132" s="1">
        <v>7639</v>
      </c>
      <c r="B132" s="22" t="s">
        <v>64</v>
      </c>
      <c r="C132" s="20"/>
    </row>
    <row r="133" spans="1:3" s="68" customFormat="1" ht="15" hidden="1">
      <c r="A133" s="16" t="s">
        <v>28</v>
      </c>
      <c r="B133" s="21" t="s">
        <v>29</v>
      </c>
      <c r="C133" s="19">
        <f>SUM(C134)</f>
        <v>0</v>
      </c>
    </row>
    <row r="134" spans="1:3" s="68" customFormat="1" ht="15" hidden="1">
      <c r="A134" s="16" t="s">
        <v>30</v>
      </c>
      <c r="B134" s="21" t="s">
        <v>42</v>
      </c>
      <c r="C134" s="19">
        <f>SUM(C135)</f>
        <v>0</v>
      </c>
    </row>
    <row r="135" spans="1:3" ht="45" hidden="1">
      <c r="A135" s="1" t="s">
        <v>59</v>
      </c>
      <c r="B135" s="22" t="s">
        <v>60</v>
      </c>
      <c r="C135" s="20"/>
    </row>
    <row r="136" spans="1:3" s="68" customFormat="1" ht="15">
      <c r="A136" s="16" t="s">
        <v>16</v>
      </c>
      <c r="B136" s="21" t="s">
        <v>31</v>
      </c>
      <c r="C136" s="19">
        <f>SUM(C137,C142)</f>
        <v>6474</v>
      </c>
    </row>
    <row r="137" spans="1:3" s="68" customFormat="1" ht="15">
      <c r="A137" s="16">
        <v>5000</v>
      </c>
      <c r="B137" s="21" t="s">
        <v>32</v>
      </c>
      <c r="C137" s="19">
        <f>SUM(C138)</f>
        <v>6474</v>
      </c>
    </row>
    <row r="138" spans="1:3" s="68" customFormat="1" ht="15">
      <c r="A138" s="16" t="s">
        <v>33</v>
      </c>
      <c r="B138" s="17" t="s">
        <v>34</v>
      </c>
      <c r="C138" s="19">
        <f>SUM(C139)</f>
        <v>6474</v>
      </c>
    </row>
    <row r="139" spans="1:4" s="7" customFormat="1" ht="15">
      <c r="A139" s="1" t="s">
        <v>94</v>
      </c>
      <c r="B139" s="14" t="s">
        <v>95</v>
      </c>
      <c r="C139" s="15">
        <f>SUM(C140:C141)</f>
        <v>6474</v>
      </c>
      <c r="D139" s="64"/>
    </row>
    <row r="140" spans="1:4" s="7" customFormat="1" ht="15">
      <c r="A140" s="1">
        <v>5232</v>
      </c>
      <c r="B140" s="14" t="s">
        <v>96</v>
      </c>
      <c r="C140" s="15">
        <v>1000</v>
      </c>
      <c r="D140" s="64"/>
    </row>
    <row r="141" spans="1:4" s="7" customFormat="1" ht="15">
      <c r="A141" s="1">
        <v>5238</v>
      </c>
      <c r="B141" s="14" t="s">
        <v>97</v>
      </c>
      <c r="C141" s="15">
        <v>5474</v>
      </c>
      <c r="D141" s="64"/>
    </row>
    <row r="142" spans="1:3" s="68" customFormat="1" ht="15" hidden="1">
      <c r="A142" s="16">
        <v>9000</v>
      </c>
      <c r="B142" s="17" t="s">
        <v>43</v>
      </c>
      <c r="C142" s="19">
        <f>SUM(C143,C145)</f>
        <v>0</v>
      </c>
    </row>
    <row r="143" spans="1:3" s="68" customFormat="1" ht="15" hidden="1">
      <c r="A143" s="16">
        <v>9500</v>
      </c>
      <c r="B143" s="21" t="s">
        <v>44</v>
      </c>
      <c r="C143" s="19">
        <f>SUM(C144)</f>
        <v>0</v>
      </c>
    </row>
    <row r="144" spans="1:3" ht="30" hidden="1">
      <c r="A144" s="39">
        <v>9580</v>
      </c>
      <c r="B144" s="1" t="s">
        <v>45</v>
      </c>
      <c r="C144" s="20"/>
    </row>
    <row r="145" spans="1:3" s="68" customFormat="1" ht="15" hidden="1">
      <c r="A145" s="16" t="s">
        <v>35</v>
      </c>
      <c r="B145" s="17" t="s">
        <v>66</v>
      </c>
      <c r="C145" s="19">
        <f>SUM(C146)</f>
        <v>0</v>
      </c>
    </row>
    <row r="146" spans="1:3" ht="45" hidden="1">
      <c r="A146" s="1">
        <v>9610</v>
      </c>
      <c r="B146" s="14" t="s">
        <v>63</v>
      </c>
      <c r="C146" s="20"/>
    </row>
    <row r="147" spans="1:3" s="68" customFormat="1" ht="28.5">
      <c r="A147" s="16" t="s">
        <v>116</v>
      </c>
      <c r="B147" s="21" t="s">
        <v>17</v>
      </c>
      <c r="C147" s="19">
        <f>SUM(C64-C80)</f>
        <v>0</v>
      </c>
    </row>
    <row r="148" spans="1:3" ht="15" hidden="1">
      <c r="A148" s="1" t="s">
        <v>9</v>
      </c>
      <c r="B148" s="40" t="s">
        <v>18</v>
      </c>
      <c r="C148" s="20">
        <f>SUM(C149)</f>
        <v>0</v>
      </c>
    </row>
    <row r="149" spans="1:3" ht="15" hidden="1">
      <c r="A149" s="1" t="s">
        <v>10</v>
      </c>
      <c r="B149" s="40" t="s">
        <v>19</v>
      </c>
      <c r="C149" s="20">
        <f>SUM(C150)</f>
        <v>0</v>
      </c>
    </row>
    <row r="150" spans="1:3" ht="15" hidden="1">
      <c r="A150" s="1" t="s">
        <v>36</v>
      </c>
      <c r="B150" s="40" t="s">
        <v>68</v>
      </c>
      <c r="C150" s="20">
        <f>SUM(-C147)</f>
        <v>0</v>
      </c>
    </row>
    <row r="151" spans="1:3" ht="15">
      <c r="A151" s="41"/>
      <c r="B151" s="42"/>
      <c r="C151" s="43"/>
    </row>
    <row r="152" spans="1:3" ht="8.25" customHeight="1">
      <c r="A152" s="41"/>
      <c r="B152" s="42"/>
      <c r="C152" s="43"/>
    </row>
    <row r="153" spans="1:3" s="7" customFormat="1" ht="15">
      <c r="A153" s="6" t="s">
        <v>123</v>
      </c>
      <c r="C153" s="8" t="s">
        <v>124</v>
      </c>
    </row>
    <row r="154" spans="1:3" s="7" customFormat="1" ht="5.25" customHeight="1">
      <c r="A154" s="6"/>
      <c r="C154" s="8"/>
    </row>
    <row r="155" spans="1:3" s="7" customFormat="1" ht="15">
      <c r="A155" s="6" t="s">
        <v>122</v>
      </c>
      <c r="C155" s="8"/>
    </row>
    <row r="186" spans="1:4" ht="14.25">
      <c r="A186" s="24"/>
      <c r="C186" s="24"/>
      <c r="D186" s="70"/>
    </row>
    <row r="198" spans="1:4" ht="14.25">
      <c r="A198" s="24"/>
      <c r="C198" s="24"/>
      <c r="D198" s="70"/>
    </row>
    <row r="199" spans="1:4" ht="14.25">
      <c r="A199" s="24"/>
      <c r="C199" s="24"/>
      <c r="D199" s="70"/>
    </row>
    <row r="244" ht="14.25">
      <c r="D244" s="70"/>
    </row>
    <row r="245" ht="14.25">
      <c r="D245" s="70"/>
    </row>
    <row r="246" ht="14.25">
      <c r="D246" s="70"/>
    </row>
    <row r="247" ht="22.5" customHeight="1">
      <c r="D247" s="70"/>
    </row>
    <row r="248" spans="1:4" s="72" customFormat="1" ht="15">
      <c r="A248" s="23"/>
      <c r="B248" s="24"/>
      <c r="C248" s="25"/>
      <c r="D248" s="71"/>
    </row>
    <row r="249" spans="1:4" s="72" customFormat="1" ht="15">
      <c r="A249" s="23"/>
      <c r="B249" s="24"/>
      <c r="C249" s="25"/>
      <c r="D249" s="73"/>
    </row>
    <row r="250" spans="1:4" s="72" customFormat="1" ht="15">
      <c r="A250" s="23"/>
      <c r="B250" s="24"/>
      <c r="C250" s="25"/>
      <c r="D250" s="73"/>
    </row>
    <row r="251" spans="1:4" s="72" customFormat="1" ht="15">
      <c r="A251" s="23"/>
      <c r="B251" s="24"/>
      <c r="C251" s="25"/>
      <c r="D251" s="73"/>
    </row>
    <row r="252" spans="1:4" s="72" customFormat="1" ht="15">
      <c r="A252" s="23"/>
      <c r="B252" s="24"/>
      <c r="C252" s="25"/>
      <c r="D252" s="73"/>
    </row>
    <row r="253" spans="1:4" s="72" customFormat="1" ht="15">
      <c r="A253" s="23"/>
      <c r="B253" s="24"/>
      <c r="C253" s="25"/>
      <c r="D253" s="73"/>
    </row>
    <row r="254" spans="1:4" s="72" customFormat="1" ht="15">
      <c r="A254" s="23"/>
      <c r="B254" s="24"/>
      <c r="C254" s="25"/>
      <c r="D254" s="73"/>
    </row>
    <row r="255" spans="1:4" s="72" customFormat="1" ht="15">
      <c r="A255" s="23"/>
      <c r="B255" s="24"/>
      <c r="C255" s="25"/>
      <c r="D255" s="73"/>
    </row>
    <row r="256" spans="1:3" s="74" customFormat="1" ht="15">
      <c r="A256" s="23"/>
      <c r="B256" s="24"/>
      <c r="C256" s="25"/>
    </row>
  </sheetData>
  <sheetProtection/>
  <mergeCells count="4">
    <mergeCell ref="B11:C11"/>
    <mergeCell ref="B14:C14"/>
    <mergeCell ref="A28:B28"/>
    <mergeCell ref="A37:B3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99">
      <selection activeCell="C107" sqref="C107"/>
    </sheetView>
  </sheetViews>
  <sheetFormatPr defaultColWidth="8.8515625" defaultRowHeight="12.75"/>
  <cols>
    <col min="1" max="1" width="19.00390625" style="23" customWidth="1"/>
    <col min="2" max="2" width="87.421875" style="24" customWidth="1"/>
    <col min="3" max="3" width="18.421875" style="25" customWidth="1"/>
    <col min="4" max="4" width="15.421875" style="24" customWidth="1"/>
    <col min="5" max="5" width="36.28125" style="24" customWidth="1"/>
    <col min="6" max="16384" width="8.8515625" style="24" customWidth="1"/>
  </cols>
  <sheetData>
    <row r="1" spans="1:3" ht="14.25">
      <c r="A1" s="24"/>
      <c r="B1" s="47"/>
      <c r="C1" s="24"/>
    </row>
    <row r="2" spans="1:3" ht="15">
      <c r="A2" s="24"/>
      <c r="C2" s="48" t="s">
        <v>129</v>
      </c>
    </row>
    <row r="3" spans="1:3" ht="15">
      <c r="A3" s="24"/>
      <c r="C3" s="48" t="s">
        <v>0</v>
      </c>
    </row>
    <row r="4" spans="1:3" ht="15">
      <c r="A4" s="24"/>
      <c r="C4" s="48" t="s">
        <v>39</v>
      </c>
    </row>
    <row r="5" spans="1:3" ht="15">
      <c r="A5" s="24"/>
      <c r="C5" s="48" t="s">
        <v>40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3"/>
      <c r="B11" s="117" t="s">
        <v>144</v>
      </c>
      <c r="C11" s="118"/>
    </row>
    <row r="12" spans="1:3" ht="63" customHeight="1">
      <c r="A12" s="33"/>
      <c r="B12" s="34" t="s">
        <v>145</v>
      </c>
      <c r="C12" s="35" t="s">
        <v>74</v>
      </c>
    </row>
    <row r="13" spans="1:3" ht="15">
      <c r="A13" s="33"/>
      <c r="B13" s="52"/>
      <c r="C13" s="53" t="s">
        <v>75</v>
      </c>
    </row>
    <row r="14" spans="1:3" ht="15" customHeight="1">
      <c r="A14" s="33"/>
      <c r="B14" s="119" t="s">
        <v>143</v>
      </c>
      <c r="C14" s="119"/>
    </row>
    <row r="15" spans="1:3" s="56" customFormat="1" ht="15">
      <c r="A15" s="51"/>
      <c r="B15" s="54"/>
      <c r="C15" s="55"/>
    </row>
    <row r="16" spans="1:3" s="56" customFormat="1" ht="15">
      <c r="A16" s="51" t="s">
        <v>76</v>
      </c>
      <c r="B16" s="54"/>
      <c r="C16" s="55"/>
    </row>
    <row r="17" spans="1:3" s="56" customFormat="1" ht="15">
      <c r="A17" s="51"/>
      <c r="B17" s="57"/>
      <c r="C17" s="36"/>
    </row>
    <row r="18" spans="1:3" ht="14.25">
      <c r="A18" s="52"/>
      <c r="B18" s="58" t="s">
        <v>128</v>
      </c>
      <c r="C18" s="52"/>
    </row>
    <row r="19" spans="1:3" ht="14.25">
      <c r="A19" s="52"/>
      <c r="B19" s="58" t="s">
        <v>77</v>
      </c>
      <c r="C19" s="52"/>
    </row>
    <row r="20" spans="1:3" ht="14.25">
      <c r="A20" s="52"/>
      <c r="B20" s="58" t="s">
        <v>140</v>
      </c>
      <c r="C20" s="52"/>
    </row>
    <row r="21" spans="1:3" ht="15">
      <c r="A21" s="59"/>
      <c r="B21" s="58" t="s">
        <v>131</v>
      </c>
      <c r="C21" s="52"/>
    </row>
    <row r="22" spans="1:3" s="7" customFormat="1" ht="15">
      <c r="A22" s="6"/>
      <c r="B22" s="9"/>
      <c r="C22" s="8"/>
    </row>
    <row r="23" spans="1:3" s="7" customFormat="1" ht="15">
      <c r="A23" s="6"/>
      <c r="B23" s="9"/>
      <c r="C23" s="27" t="s">
        <v>1</v>
      </c>
    </row>
    <row r="24" s="7" customFormat="1" ht="15">
      <c r="A24" s="10"/>
    </row>
    <row r="25" spans="1:3" s="7" customFormat="1" ht="36.75" customHeight="1">
      <c r="A25" s="28" t="s">
        <v>2</v>
      </c>
      <c r="B25" s="29" t="s">
        <v>118</v>
      </c>
      <c r="C25" s="30" t="s">
        <v>119</v>
      </c>
    </row>
    <row r="26" spans="1:3" s="7" customFormat="1" ht="26.25" customHeight="1">
      <c r="A26" s="31" t="s">
        <v>3</v>
      </c>
      <c r="B26" s="32" t="s">
        <v>132</v>
      </c>
      <c r="C26" s="46" t="s">
        <v>133</v>
      </c>
    </row>
    <row r="27" spans="1:3" s="7" customFormat="1" ht="27.75" customHeight="1">
      <c r="A27" s="31" t="s">
        <v>4</v>
      </c>
      <c r="B27" s="32" t="s">
        <v>47</v>
      </c>
      <c r="C27" s="44">
        <v>17</v>
      </c>
    </row>
    <row r="28" spans="1:3" s="13" customFormat="1" ht="15" customHeight="1">
      <c r="A28" s="120"/>
      <c r="B28" s="120"/>
      <c r="C28" s="11"/>
    </row>
    <row r="29" spans="1:3" s="13" customFormat="1" ht="15" customHeight="1">
      <c r="A29" s="12"/>
      <c r="C29" s="11"/>
    </row>
    <row r="30" s="7" customFormat="1" ht="17.25" customHeight="1">
      <c r="C30" s="45"/>
    </row>
    <row r="31" s="13" customFormat="1" ht="15" customHeight="1">
      <c r="C31" s="11"/>
    </row>
    <row r="32" s="13" customFormat="1" ht="15" customHeight="1">
      <c r="C32" s="11"/>
    </row>
    <row r="33" s="13" customFormat="1" ht="15" customHeight="1">
      <c r="C33" s="11"/>
    </row>
    <row r="34" s="13" customFormat="1" ht="15" customHeight="1">
      <c r="C34" s="11"/>
    </row>
    <row r="35" s="13" customFormat="1" ht="15" customHeight="1">
      <c r="C35" s="11"/>
    </row>
    <row r="36" spans="1:3" s="13" customFormat="1" ht="15.75" customHeight="1">
      <c r="A36" s="12"/>
      <c r="C36" s="11"/>
    </row>
    <row r="37" spans="1:3" s="13" customFormat="1" ht="15" customHeight="1">
      <c r="A37" s="120" t="s">
        <v>130</v>
      </c>
      <c r="B37" s="120"/>
      <c r="C37" s="11"/>
    </row>
    <row r="38" spans="1:3" s="13" customFormat="1" ht="15" customHeight="1">
      <c r="A38" s="12"/>
      <c r="B38" s="13" t="s">
        <v>134</v>
      </c>
      <c r="C38" s="11"/>
    </row>
    <row r="39" spans="1:3" s="13" customFormat="1" ht="15" customHeight="1">
      <c r="A39" s="12"/>
      <c r="B39" s="13" t="s">
        <v>135</v>
      </c>
      <c r="C39" s="11"/>
    </row>
    <row r="40" spans="1:3" s="13" customFormat="1" ht="15.75" customHeight="1">
      <c r="A40" s="12"/>
      <c r="C40" s="11"/>
    </row>
    <row r="41" spans="1:3" s="13" customFormat="1" ht="15.75" customHeight="1">
      <c r="A41" s="12"/>
      <c r="C41" s="11"/>
    </row>
    <row r="42" spans="1:3" s="13" customFormat="1" ht="15.75" customHeight="1">
      <c r="A42" s="12"/>
      <c r="C42" s="11"/>
    </row>
    <row r="43" spans="1:3" s="13" customFormat="1" ht="15.75" customHeight="1">
      <c r="A43" s="12"/>
      <c r="C43" s="11"/>
    </row>
    <row r="44" spans="1:3" s="13" customFormat="1" ht="15.75" customHeight="1">
      <c r="A44" s="12"/>
      <c r="C44" s="11"/>
    </row>
    <row r="45" spans="1:3" s="13" customFormat="1" ht="15.75" customHeight="1">
      <c r="A45" s="12"/>
      <c r="C45" s="11"/>
    </row>
    <row r="46" spans="1:3" s="13" customFormat="1" ht="15.75" customHeight="1">
      <c r="A46" s="12"/>
      <c r="C46" s="11"/>
    </row>
    <row r="47" spans="1:3" s="13" customFormat="1" ht="15.75" customHeight="1">
      <c r="A47" s="12"/>
      <c r="C47" s="11"/>
    </row>
    <row r="48" spans="1:3" s="13" customFormat="1" ht="15.75" customHeight="1">
      <c r="A48" s="12"/>
      <c r="C48" s="11"/>
    </row>
    <row r="49" spans="1:3" s="13" customFormat="1" ht="15.75" customHeight="1">
      <c r="A49" s="12"/>
      <c r="C49" s="11"/>
    </row>
    <row r="50" spans="1:3" s="13" customFormat="1" ht="15.75" customHeight="1">
      <c r="A50" s="12"/>
      <c r="C50" s="11"/>
    </row>
    <row r="51" spans="1:3" s="13" customFormat="1" ht="15.75" customHeight="1">
      <c r="A51" s="12"/>
      <c r="C51" s="11"/>
    </row>
    <row r="52" spans="1:3" s="13" customFormat="1" ht="15.75" customHeight="1">
      <c r="A52" s="12"/>
      <c r="C52" s="11"/>
    </row>
    <row r="53" spans="1:3" s="13" customFormat="1" ht="15.75" customHeight="1">
      <c r="A53" s="12"/>
      <c r="C53" s="11"/>
    </row>
    <row r="54" spans="1:3" s="13" customFormat="1" ht="15.75" customHeight="1">
      <c r="A54" s="12"/>
      <c r="C54" s="11"/>
    </row>
    <row r="55" spans="1:3" s="13" customFormat="1" ht="15.75" customHeight="1">
      <c r="A55" s="12"/>
      <c r="C55" s="11"/>
    </row>
    <row r="56" spans="1:3" s="13" customFormat="1" ht="15.75" customHeight="1">
      <c r="A56" s="12"/>
      <c r="C56" s="11"/>
    </row>
    <row r="57" spans="1:3" s="13" customFormat="1" ht="15.75" customHeight="1">
      <c r="A57" s="12"/>
      <c r="C57" s="11"/>
    </row>
    <row r="58" spans="1:3" s="13" customFormat="1" ht="15.75" customHeight="1">
      <c r="A58" s="12"/>
      <c r="C58" s="11"/>
    </row>
    <row r="59" spans="1:3" s="13" customFormat="1" ht="16.5" customHeight="1">
      <c r="A59" s="12"/>
      <c r="C59" s="11"/>
    </row>
    <row r="60" spans="1:4" s="79" customFormat="1" ht="24.75" customHeight="1">
      <c r="A60" s="75"/>
      <c r="B60" s="76" t="s">
        <v>78</v>
      </c>
      <c r="C60" s="77"/>
      <c r="D60" s="78"/>
    </row>
    <row r="61" spans="1:4" s="83" customFormat="1" ht="6.75" customHeight="1">
      <c r="A61" s="80"/>
      <c r="B61" s="76"/>
      <c r="C61" s="81"/>
      <c r="D61" s="82"/>
    </row>
    <row r="62" spans="1:3" s="79" customFormat="1" ht="43.5" customHeight="1">
      <c r="A62" s="84" t="s">
        <v>79</v>
      </c>
      <c r="B62" s="84" t="s">
        <v>80</v>
      </c>
      <c r="C62" s="85" t="s">
        <v>106</v>
      </c>
    </row>
    <row r="63" spans="1:3" s="79" customFormat="1" ht="12.75" customHeight="1">
      <c r="A63" s="86">
        <v>1</v>
      </c>
      <c r="B63" s="84">
        <v>2</v>
      </c>
      <c r="C63" s="87">
        <v>3</v>
      </c>
    </row>
    <row r="64" spans="1:5" s="93" customFormat="1" ht="13.5">
      <c r="A64" s="88" t="s">
        <v>107</v>
      </c>
      <c r="B64" s="89" t="s">
        <v>108</v>
      </c>
      <c r="C64" s="90">
        <f>SUM(C65,C72,C77)</f>
        <v>990664</v>
      </c>
      <c r="D64" s="91"/>
      <c r="E64" s="92"/>
    </row>
    <row r="65" spans="1:3" s="95" customFormat="1" ht="13.5" hidden="1">
      <c r="A65" s="88" t="s">
        <v>5</v>
      </c>
      <c r="B65" s="94" t="s">
        <v>6</v>
      </c>
      <c r="C65" s="90">
        <f>SUM(C66,C70)</f>
        <v>0</v>
      </c>
    </row>
    <row r="66" spans="1:3" s="95" customFormat="1" ht="13.5" hidden="1">
      <c r="A66" s="88">
        <v>21100</v>
      </c>
      <c r="B66" s="94" t="s">
        <v>7</v>
      </c>
      <c r="C66" s="90">
        <f>SUM(C67:C68)</f>
        <v>0</v>
      </c>
    </row>
    <row r="67" spans="1:3" s="83" customFormat="1" ht="13.5" hidden="1">
      <c r="A67" s="96">
        <v>21150</v>
      </c>
      <c r="B67" s="97" t="s">
        <v>67</v>
      </c>
      <c r="C67" s="98"/>
    </row>
    <row r="68" spans="1:3" s="83" customFormat="1" ht="27" hidden="1">
      <c r="A68" s="99" t="s">
        <v>48</v>
      </c>
      <c r="B68" s="97" t="s">
        <v>49</v>
      </c>
      <c r="C68" s="98">
        <f>SUM(C69)</f>
        <v>0</v>
      </c>
    </row>
    <row r="69" spans="1:3" s="83" customFormat="1" ht="27" hidden="1">
      <c r="A69" s="99" t="s">
        <v>50</v>
      </c>
      <c r="B69" s="97" t="s">
        <v>51</v>
      </c>
      <c r="C69" s="98"/>
    </row>
    <row r="70" spans="1:3" s="92" customFormat="1" ht="13.5" hidden="1">
      <c r="A70" s="88">
        <v>21200</v>
      </c>
      <c r="B70" s="100" t="s">
        <v>70</v>
      </c>
      <c r="C70" s="101">
        <f>SUM(C71)</f>
        <v>0</v>
      </c>
    </row>
    <row r="71" spans="1:3" s="83" customFormat="1" ht="13.5" hidden="1">
      <c r="A71" s="96">
        <v>21210</v>
      </c>
      <c r="B71" s="97" t="s">
        <v>69</v>
      </c>
      <c r="C71" s="98"/>
    </row>
    <row r="72" spans="1:3" s="95" customFormat="1" ht="13.5">
      <c r="A72" s="88" t="s">
        <v>109</v>
      </c>
      <c r="B72" s="94" t="s">
        <v>110</v>
      </c>
      <c r="C72" s="90">
        <f>SUM(C73)</f>
        <v>136941</v>
      </c>
    </row>
    <row r="73" spans="1:3" s="95" customFormat="1" ht="13.5">
      <c r="A73" s="88">
        <v>18000</v>
      </c>
      <c r="B73" s="94" t="s">
        <v>111</v>
      </c>
      <c r="C73" s="90">
        <f>SUM(C74)</f>
        <v>136941</v>
      </c>
    </row>
    <row r="74" spans="1:3" s="83" customFormat="1" ht="13.5">
      <c r="A74" s="96">
        <v>18100</v>
      </c>
      <c r="B74" s="97" t="s">
        <v>112</v>
      </c>
      <c r="C74" s="98">
        <f>SUM(C75)</f>
        <v>136941</v>
      </c>
    </row>
    <row r="75" spans="1:3" s="83" customFormat="1" ht="13.5">
      <c r="A75" s="99">
        <v>18130</v>
      </c>
      <c r="B75" s="97" t="s">
        <v>113</v>
      </c>
      <c r="C75" s="98">
        <f>SUM(C76)</f>
        <v>136941</v>
      </c>
    </row>
    <row r="76" spans="1:3" s="83" customFormat="1" ht="14.25" customHeight="1">
      <c r="A76" s="99">
        <v>18132</v>
      </c>
      <c r="B76" s="97" t="s">
        <v>114</v>
      </c>
      <c r="C76" s="98">
        <v>136941</v>
      </c>
    </row>
    <row r="77" spans="1:3" s="95" customFormat="1" ht="13.5">
      <c r="A77" s="88">
        <v>21700</v>
      </c>
      <c r="B77" s="94" t="s">
        <v>20</v>
      </c>
      <c r="C77" s="90">
        <f>SUM(C78:C79)</f>
        <v>853723</v>
      </c>
    </row>
    <row r="78" spans="1:3" s="83" customFormat="1" ht="13.5">
      <c r="A78" s="96">
        <v>21710</v>
      </c>
      <c r="B78" s="96" t="s">
        <v>52</v>
      </c>
      <c r="C78" s="98">
        <v>853723</v>
      </c>
    </row>
    <row r="79" spans="1:3" s="83" customFormat="1" ht="13.5" hidden="1">
      <c r="A79" s="96">
        <v>21720</v>
      </c>
      <c r="B79" s="96" t="s">
        <v>71</v>
      </c>
      <c r="C79" s="98"/>
    </row>
    <row r="80" spans="1:3" s="95" customFormat="1" ht="13.5">
      <c r="A80" s="88" t="s">
        <v>21</v>
      </c>
      <c r="B80" s="102" t="s">
        <v>115</v>
      </c>
      <c r="C80" s="90">
        <f>SUM(C81,C136)</f>
        <v>1018055</v>
      </c>
    </row>
    <row r="81" spans="1:3" s="95" customFormat="1" ht="27">
      <c r="A81" s="88" t="s">
        <v>37</v>
      </c>
      <c r="B81" s="102" t="s">
        <v>11</v>
      </c>
      <c r="C81" s="90">
        <f>SUM(C82,C122,C128)</f>
        <v>991531</v>
      </c>
    </row>
    <row r="82" spans="1:3" s="95" customFormat="1" ht="13.5">
      <c r="A82" s="88" t="s">
        <v>22</v>
      </c>
      <c r="B82" s="102" t="s">
        <v>12</v>
      </c>
      <c r="C82" s="90">
        <f>SUM(C83,C100)</f>
        <v>991531</v>
      </c>
    </row>
    <row r="83" spans="1:3" s="83" customFormat="1" ht="13.5">
      <c r="A83" s="96" t="s">
        <v>141</v>
      </c>
      <c r="B83" s="100" t="s">
        <v>81</v>
      </c>
      <c r="C83" s="103">
        <f>SUM(C84+C94)</f>
        <v>461580</v>
      </c>
    </row>
    <row r="84" spans="1:3" s="83" customFormat="1" ht="15">
      <c r="A84" s="96" t="s">
        <v>142</v>
      </c>
      <c r="B84" s="14" t="s">
        <v>138</v>
      </c>
      <c r="C84" s="103">
        <f>SUM(C85,C88,C93)</f>
        <v>371971</v>
      </c>
    </row>
    <row r="85" spans="1:3" s="83" customFormat="1" ht="15">
      <c r="A85" s="96">
        <v>1110</v>
      </c>
      <c r="B85" s="14" t="s">
        <v>82</v>
      </c>
      <c r="C85" s="98">
        <f>SUM(C86:C87)</f>
        <v>316045</v>
      </c>
    </row>
    <row r="86" spans="1:3" s="83" customFormat="1" ht="15">
      <c r="A86" s="96">
        <v>1114</v>
      </c>
      <c r="B86" s="14" t="s">
        <v>83</v>
      </c>
      <c r="C86" s="98">
        <v>262074</v>
      </c>
    </row>
    <row r="87" spans="1:3" s="83" customFormat="1" ht="15">
      <c r="A87" s="96">
        <v>1119</v>
      </c>
      <c r="B87" s="14" t="s">
        <v>146</v>
      </c>
      <c r="C87" s="98">
        <v>53971</v>
      </c>
    </row>
    <row r="88" spans="1:3" s="83" customFormat="1" ht="15">
      <c r="A88" s="96">
        <v>1140</v>
      </c>
      <c r="B88" s="14" t="s">
        <v>147</v>
      </c>
      <c r="C88" s="98">
        <f>SUM(C89:C92)</f>
        <v>33000</v>
      </c>
    </row>
    <row r="89" spans="1:3" s="83" customFormat="1" ht="15">
      <c r="A89" s="96">
        <v>1142</v>
      </c>
      <c r="B89" s="14" t="s">
        <v>84</v>
      </c>
      <c r="C89" s="98">
        <v>15000</v>
      </c>
    </row>
    <row r="90" spans="1:3" s="83" customFormat="1" ht="14.25" customHeight="1">
      <c r="A90" s="96">
        <v>1146</v>
      </c>
      <c r="B90" s="14" t="s">
        <v>125</v>
      </c>
      <c r="C90" s="98">
        <v>15000</v>
      </c>
    </row>
    <row r="91" spans="1:3" s="83" customFormat="1" ht="15">
      <c r="A91" s="96">
        <v>1147</v>
      </c>
      <c r="B91" s="14" t="s">
        <v>148</v>
      </c>
      <c r="C91" s="98">
        <v>3000</v>
      </c>
    </row>
    <row r="92" spans="1:3" s="83" customFormat="1" ht="15" hidden="1">
      <c r="A92" s="96">
        <v>1148</v>
      </c>
      <c r="B92" s="14" t="s">
        <v>149</v>
      </c>
      <c r="C92" s="98"/>
    </row>
    <row r="93" spans="1:3" s="83" customFormat="1" ht="15">
      <c r="A93" s="96">
        <v>1150</v>
      </c>
      <c r="B93" s="14" t="s">
        <v>85</v>
      </c>
      <c r="C93" s="98">
        <v>22926</v>
      </c>
    </row>
    <row r="94" spans="1:3" s="83" customFormat="1" ht="15" customHeight="1">
      <c r="A94" s="96">
        <v>1200</v>
      </c>
      <c r="B94" s="14" t="s">
        <v>139</v>
      </c>
      <c r="C94" s="101">
        <f>SUM(C95+C96)</f>
        <v>89609</v>
      </c>
    </row>
    <row r="95" spans="1:3" s="83" customFormat="1" ht="17.25" customHeight="1">
      <c r="A95" s="96">
        <v>1210</v>
      </c>
      <c r="B95" s="14" t="s">
        <v>86</v>
      </c>
      <c r="C95" s="98">
        <v>69909</v>
      </c>
    </row>
    <row r="96" spans="1:3" s="83" customFormat="1" ht="15">
      <c r="A96" s="96">
        <v>1220</v>
      </c>
      <c r="B96" s="14" t="s">
        <v>87</v>
      </c>
      <c r="C96" s="98">
        <f>SUM(C97:C99)</f>
        <v>19700</v>
      </c>
    </row>
    <row r="97" spans="1:3" s="83" customFormat="1" ht="30">
      <c r="A97" s="96">
        <v>1221</v>
      </c>
      <c r="B97" s="14" t="s">
        <v>88</v>
      </c>
      <c r="C97" s="98">
        <v>15000</v>
      </c>
    </row>
    <row r="98" spans="1:3" s="83" customFormat="1" ht="15">
      <c r="A98" s="96">
        <v>1227</v>
      </c>
      <c r="B98" s="14" t="s">
        <v>89</v>
      </c>
      <c r="C98" s="98">
        <v>4300</v>
      </c>
    </row>
    <row r="99" spans="1:3" s="83" customFormat="1" ht="30">
      <c r="A99" s="96">
        <v>1228</v>
      </c>
      <c r="B99" s="14" t="s">
        <v>90</v>
      </c>
      <c r="C99" s="98">
        <v>400</v>
      </c>
    </row>
    <row r="100" spans="1:5" s="95" customFormat="1" ht="14.25">
      <c r="A100" s="88">
        <v>2000</v>
      </c>
      <c r="B100" s="21" t="s">
        <v>23</v>
      </c>
      <c r="C100" s="90">
        <f>SUM(C101,C108,C116)</f>
        <v>529951</v>
      </c>
      <c r="E100" s="83"/>
    </row>
    <row r="101" spans="1:5" s="95" customFormat="1" ht="14.25">
      <c r="A101" s="88">
        <v>2100</v>
      </c>
      <c r="B101" s="21" t="s">
        <v>91</v>
      </c>
      <c r="C101" s="90">
        <f>SUM(C102,C105)</f>
        <v>172632</v>
      </c>
      <c r="D101" s="82"/>
      <c r="E101" s="83"/>
    </row>
    <row r="102" spans="1:5" s="79" customFormat="1" ht="15">
      <c r="A102" s="96">
        <v>2110</v>
      </c>
      <c r="B102" s="22" t="s">
        <v>150</v>
      </c>
      <c r="C102" s="105">
        <f>SUM(C103:C104)</f>
        <v>1300</v>
      </c>
      <c r="D102" s="82"/>
      <c r="E102" s="83"/>
    </row>
    <row r="103" spans="1:5" s="79" customFormat="1" ht="16.5" customHeight="1">
      <c r="A103" s="96">
        <v>2111</v>
      </c>
      <c r="B103" s="22" t="s">
        <v>92</v>
      </c>
      <c r="C103" s="105">
        <v>300</v>
      </c>
      <c r="D103" s="82"/>
      <c r="E103" s="83"/>
    </row>
    <row r="104" spans="1:5" s="79" customFormat="1" ht="15">
      <c r="A104" s="96">
        <v>2112</v>
      </c>
      <c r="B104" s="22" t="s">
        <v>151</v>
      </c>
      <c r="C104" s="105">
        <v>1000</v>
      </c>
      <c r="D104" s="82"/>
      <c r="E104" s="83"/>
    </row>
    <row r="105" spans="1:5" s="79" customFormat="1" ht="15">
      <c r="A105" s="96">
        <v>2120</v>
      </c>
      <c r="B105" s="22" t="s">
        <v>93</v>
      </c>
      <c r="C105" s="105">
        <f>SUM(C106:C107)</f>
        <v>171332</v>
      </c>
      <c r="D105" s="82"/>
      <c r="E105" s="83"/>
    </row>
    <row r="106" spans="1:5" s="79" customFormat="1" ht="15">
      <c r="A106" s="96">
        <v>2121</v>
      </c>
      <c r="B106" s="22" t="s">
        <v>92</v>
      </c>
      <c r="C106" s="105">
        <v>1000</v>
      </c>
      <c r="D106" s="82"/>
      <c r="E106" s="83"/>
    </row>
    <row r="107" spans="1:5" s="79" customFormat="1" ht="15">
      <c r="A107" s="96">
        <v>2122</v>
      </c>
      <c r="B107" s="22" t="s">
        <v>151</v>
      </c>
      <c r="C107" s="105">
        <f>6000+164332</f>
        <v>170332</v>
      </c>
      <c r="D107" s="82"/>
      <c r="E107" s="83"/>
    </row>
    <row r="108" spans="1:5" s="95" customFormat="1" ht="13.5">
      <c r="A108" s="88">
        <v>2200</v>
      </c>
      <c r="B108" s="102" t="s">
        <v>24</v>
      </c>
      <c r="C108" s="90">
        <f>SUM(C109,C111,C114)</f>
        <v>354019</v>
      </c>
      <c r="E108" s="83"/>
    </row>
    <row r="109" spans="1:5" s="79" customFormat="1" ht="13.5" hidden="1">
      <c r="A109" s="96">
        <v>2210</v>
      </c>
      <c r="B109" s="104" t="s">
        <v>98</v>
      </c>
      <c r="C109" s="105">
        <f>SUM(C110)</f>
        <v>0</v>
      </c>
      <c r="E109" s="83"/>
    </row>
    <row r="110" spans="1:5" s="79" customFormat="1" ht="13.5" hidden="1">
      <c r="A110" s="96">
        <v>2219</v>
      </c>
      <c r="B110" s="104" t="s">
        <v>99</v>
      </c>
      <c r="C110" s="105"/>
      <c r="E110" s="83"/>
    </row>
    <row r="111" spans="1:5" s="79" customFormat="1" ht="13.5">
      <c r="A111" s="96">
        <v>2230</v>
      </c>
      <c r="B111" s="104" t="s">
        <v>72</v>
      </c>
      <c r="C111" s="105">
        <f>SUM(C112:C113)</f>
        <v>353519</v>
      </c>
      <c r="E111" s="83"/>
    </row>
    <row r="112" spans="1:5" s="79" customFormat="1" ht="13.5">
      <c r="A112" s="96">
        <v>2231</v>
      </c>
      <c r="B112" s="104" t="s">
        <v>105</v>
      </c>
      <c r="C112" s="105">
        <v>600</v>
      </c>
      <c r="E112" s="83"/>
    </row>
    <row r="113" spans="1:5" s="79" customFormat="1" ht="13.5">
      <c r="A113" s="96">
        <v>2239</v>
      </c>
      <c r="B113" s="104" t="s">
        <v>73</v>
      </c>
      <c r="C113" s="105">
        <v>352919</v>
      </c>
      <c r="E113" s="83"/>
    </row>
    <row r="114" spans="1:3" s="83" customFormat="1" ht="13.5">
      <c r="A114" s="96" t="s">
        <v>53</v>
      </c>
      <c r="B114" s="97" t="s">
        <v>54</v>
      </c>
      <c r="C114" s="98">
        <f>SUM(C115)</f>
        <v>500</v>
      </c>
    </row>
    <row r="115" spans="1:3" s="83" customFormat="1" ht="13.5">
      <c r="A115" s="96" t="s">
        <v>55</v>
      </c>
      <c r="B115" s="97" t="s">
        <v>56</v>
      </c>
      <c r="C115" s="98">
        <v>500</v>
      </c>
    </row>
    <row r="116" spans="1:3" s="83" customFormat="1" ht="15.75" customHeight="1">
      <c r="A116" s="88" t="s">
        <v>100</v>
      </c>
      <c r="B116" s="102" t="s">
        <v>101</v>
      </c>
      <c r="C116" s="90">
        <f>SUM(C117,C120)</f>
        <v>3300</v>
      </c>
    </row>
    <row r="117" spans="1:3" s="83" customFormat="1" ht="13.5">
      <c r="A117" s="96">
        <v>2310</v>
      </c>
      <c r="B117" s="97" t="s">
        <v>102</v>
      </c>
      <c r="C117" s="98">
        <f>SUM(C118:C119)</f>
        <v>3000</v>
      </c>
    </row>
    <row r="118" spans="1:3" s="83" customFormat="1" ht="13.5">
      <c r="A118" s="96">
        <v>2311</v>
      </c>
      <c r="B118" s="97" t="s">
        <v>103</v>
      </c>
      <c r="C118" s="98">
        <v>3000</v>
      </c>
    </row>
    <row r="119" spans="1:3" s="83" customFormat="1" ht="13.5" hidden="1">
      <c r="A119" s="96">
        <v>2312</v>
      </c>
      <c r="B119" s="97" t="s">
        <v>104</v>
      </c>
      <c r="C119" s="98"/>
    </row>
    <row r="120" spans="1:3" s="83" customFormat="1" ht="13.5">
      <c r="A120" s="96">
        <v>2320</v>
      </c>
      <c r="B120" s="97" t="s">
        <v>126</v>
      </c>
      <c r="C120" s="98">
        <f>SUM(C121)</f>
        <v>300</v>
      </c>
    </row>
    <row r="121" spans="1:3" s="83" customFormat="1" ht="13.5">
      <c r="A121" s="96">
        <v>2322</v>
      </c>
      <c r="B121" s="97" t="s">
        <v>127</v>
      </c>
      <c r="C121" s="98">
        <v>300</v>
      </c>
    </row>
    <row r="122" spans="1:5" s="95" customFormat="1" ht="13.5" hidden="1">
      <c r="A122" s="88" t="s">
        <v>13</v>
      </c>
      <c r="B122" s="102" t="s">
        <v>14</v>
      </c>
      <c r="C122" s="90">
        <f>SUM(C123)</f>
        <v>0</v>
      </c>
      <c r="E122" s="83"/>
    </row>
    <row r="123" spans="1:5" s="95" customFormat="1" ht="13.5" hidden="1">
      <c r="A123" s="88" t="s">
        <v>15</v>
      </c>
      <c r="B123" s="102" t="s">
        <v>25</v>
      </c>
      <c r="C123" s="90">
        <f>SUM(C124)</f>
        <v>0</v>
      </c>
      <c r="E123" s="83"/>
    </row>
    <row r="124" spans="1:3" s="95" customFormat="1" ht="9" customHeight="1" hidden="1">
      <c r="A124" s="88" t="s">
        <v>26</v>
      </c>
      <c r="B124" s="102" t="s">
        <v>38</v>
      </c>
      <c r="C124" s="90">
        <f>SUM(C125)</f>
        <v>0</v>
      </c>
    </row>
    <row r="125" spans="1:3" s="79" customFormat="1" ht="27" hidden="1">
      <c r="A125" s="96">
        <v>3290</v>
      </c>
      <c r="B125" s="104" t="s">
        <v>58</v>
      </c>
      <c r="C125" s="105">
        <f>SUM(C126:C127)</f>
        <v>0</v>
      </c>
    </row>
    <row r="126" spans="1:3" s="79" customFormat="1" ht="12" customHeight="1" hidden="1">
      <c r="A126" s="96">
        <v>3292</v>
      </c>
      <c r="B126" s="104" t="s">
        <v>57</v>
      </c>
      <c r="C126" s="105"/>
    </row>
    <row r="127" spans="1:3" s="79" customFormat="1" ht="17.25" customHeight="1" hidden="1">
      <c r="A127" s="96">
        <v>3293</v>
      </c>
      <c r="B127" s="104" t="s">
        <v>65</v>
      </c>
      <c r="C127" s="105"/>
    </row>
    <row r="128" spans="1:3" s="95" customFormat="1" ht="13.5" hidden="1">
      <c r="A128" s="88">
        <v>7000</v>
      </c>
      <c r="B128" s="102" t="s">
        <v>41</v>
      </c>
      <c r="C128" s="90">
        <f>SUM(C129,C133)</f>
        <v>0</v>
      </c>
    </row>
    <row r="129" spans="1:3" s="95" customFormat="1" ht="13.5" hidden="1">
      <c r="A129" s="88" t="s">
        <v>27</v>
      </c>
      <c r="B129" s="102" t="s">
        <v>46</v>
      </c>
      <c r="C129" s="90">
        <f>SUM(C130)</f>
        <v>0</v>
      </c>
    </row>
    <row r="130" spans="1:3" s="95" customFormat="1" ht="13.5" hidden="1">
      <c r="A130" s="88">
        <v>7600</v>
      </c>
      <c r="B130" s="102" t="s">
        <v>62</v>
      </c>
      <c r="C130" s="90">
        <f>SUM(C131)</f>
        <v>0</v>
      </c>
    </row>
    <row r="131" spans="1:3" s="79" customFormat="1" ht="13.5" hidden="1">
      <c r="A131" s="96">
        <v>7630</v>
      </c>
      <c r="B131" s="104" t="s">
        <v>61</v>
      </c>
      <c r="C131" s="105">
        <f>SUM(C132)</f>
        <v>0</v>
      </c>
    </row>
    <row r="132" spans="1:3" s="79" customFormat="1" ht="27" hidden="1">
      <c r="A132" s="96">
        <v>7639</v>
      </c>
      <c r="B132" s="104" t="s">
        <v>64</v>
      </c>
      <c r="C132" s="105"/>
    </row>
    <row r="133" spans="1:3" s="95" customFormat="1" ht="13.5" hidden="1">
      <c r="A133" s="88" t="s">
        <v>28</v>
      </c>
      <c r="B133" s="102" t="s">
        <v>29</v>
      </c>
      <c r="C133" s="90">
        <f>SUM(C134)</f>
        <v>0</v>
      </c>
    </row>
    <row r="134" spans="1:3" s="95" customFormat="1" ht="13.5" hidden="1">
      <c r="A134" s="88" t="s">
        <v>30</v>
      </c>
      <c r="B134" s="102" t="s">
        <v>42</v>
      </c>
      <c r="C134" s="90">
        <f>SUM(C135)</f>
        <v>0</v>
      </c>
    </row>
    <row r="135" spans="1:3" s="79" customFormat="1" ht="40.5" hidden="1">
      <c r="A135" s="96" t="s">
        <v>59</v>
      </c>
      <c r="B135" s="104" t="s">
        <v>60</v>
      </c>
      <c r="C135" s="105"/>
    </row>
    <row r="136" spans="1:3" s="95" customFormat="1" ht="13.5">
      <c r="A136" s="88" t="s">
        <v>16</v>
      </c>
      <c r="B136" s="102" t="s">
        <v>31</v>
      </c>
      <c r="C136" s="90">
        <f>SUM(C137,C142)</f>
        <v>26524</v>
      </c>
    </row>
    <row r="137" spans="1:3" s="95" customFormat="1" ht="13.5">
      <c r="A137" s="88">
        <v>5000</v>
      </c>
      <c r="B137" s="102" t="s">
        <v>32</v>
      </c>
      <c r="C137" s="90">
        <f>SUM(C138)</f>
        <v>26524</v>
      </c>
    </row>
    <row r="138" spans="1:3" s="95" customFormat="1" ht="13.5">
      <c r="A138" s="88" t="s">
        <v>33</v>
      </c>
      <c r="B138" s="100" t="s">
        <v>34</v>
      </c>
      <c r="C138" s="90">
        <f>SUM(C139)</f>
        <v>26524</v>
      </c>
    </row>
    <row r="139" spans="1:4" s="83" customFormat="1" ht="13.5">
      <c r="A139" s="96" t="s">
        <v>94</v>
      </c>
      <c r="B139" s="97" t="s">
        <v>95</v>
      </c>
      <c r="C139" s="98">
        <f>SUM(C140:C141)</f>
        <v>26524</v>
      </c>
      <c r="D139" s="82"/>
    </row>
    <row r="140" spans="1:4" s="83" customFormat="1" ht="13.5">
      <c r="A140" s="96">
        <v>5232</v>
      </c>
      <c r="B140" s="97" t="s">
        <v>96</v>
      </c>
      <c r="C140" s="98">
        <v>21050</v>
      </c>
      <c r="D140" s="82"/>
    </row>
    <row r="141" spans="1:4" s="83" customFormat="1" ht="13.5">
      <c r="A141" s="96">
        <v>5238</v>
      </c>
      <c r="B141" s="97" t="s">
        <v>97</v>
      </c>
      <c r="C141" s="98">
        <v>5474</v>
      </c>
      <c r="D141" s="82"/>
    </row>
    <row r="142" spans="1:3" s="95" customFormat="1" ht="13.5" hidden="1">
      <c r="A142" s="88">
        <v>9000</v>
      </c>
      <c r="B142" s="100" t="s">
        <v>43</v>
      </c>
      <c r="C142" s="90">
        <f>SUM(C143,C145)</f>
        <v>0</v>
      </c>
    </row>
    <row r="143" spans="1:3" s="95" customFormat="1" ht="13.5" hidden="1">
      <c r="A143" s="88">
        <v>9500</v>
      </c>
      <c r="B143" s="102" t="s">
        <v>44</v>
      </c>
      <c r="C143" s="90">
        <f>SUM(C144)</f>
        <v>0</v>
      </c>
    </row>
    <row r="144" spans="1:3" s="79" customFormat="1" ht="27" hidden="1">
      <c r="A144" s="106">
        <v>9580</v>
      </c>
      <c r="B144" s="96" t="s">
        <v>45</v>
      </c>
      <c r="C144" s="105"/>
    </row>
    <row r="145" spans="1:3" s="95" customFormat="1" ht="13.5" hidden="1">
      <c r="A145" s="88" t="s">
        <v>35</v>
      </c>
      <c r="B145" s="100" t="s">
        <v>66</v>
      </c>
      <c r="C145" s="90">
        <f>SUM(C146)</f>
        <v>0</v>
      </c>
    </row>
    <row r="146" spans="1:3" s="79" customFormat="1" ht="40.5" hidden="1">
      <c r="A146" s="96">
        <v>9610</v>
      </c>
      <c r="B146" s="97" t="s">
        <v>63</v>
      </c>
      <c r="C146" s="105"/>
    </row>
    <row r="147" spans="1:3" s="95" customFormat="1" ht="27">
      <c r="A147" s="88" t="s">
        <v>116</v>
      </c>
      <c r="B147" s="102" t="s">
        <v>17</v>
      </c>
      <c r="C147" s="90">
        <f>SUM(C64-C80)</f>
        <v>-27391</v>
      </c>
    </row>
    <row r="148" spans="1:3" s="79" customFormat="1" ht="13.5">
      <c r="A148" s="96" t="s">
        <v>9</v>
      </c>
      <c r="B148" s="107" t="s">
        <v>18</v>
      </c>
      <c r="C148" s="105">
        <f>SUM(C149)</f>
        <v>27391</v>
      </c>
    </row>
    <row r="149" spans="1:3" s="79" customFormat="1" ht="13.5">
      <c r="A149" s="96" t="s">
        <v>10</v>
      </c>
      <c r="B149" s="107" t="s">
        <v>19</v>
      </c>
      <c r="C149" s="105">
        <f>SUM(C150)</f>
        <v>27391</v>
      </c>
    </row>
    <row r="150" spans="1:3" s="79" customFormat="1" ht="13.5">
      <c r="A150" s="96" t="s">
        <v>36</v>
      </c>
      <c r="B150" s="107" t="s">
        <v>68</v>
      </c>
      <c r="C150" s="105">
        <f>SUM(-C147)</f>
        <v>27391</v>
      </c>
    </row>
    <row r="151" spans="1:3" s="79" customFormat="1" ht="13.5">
      <c r="A151" s="108"/>
      <c r="B151" s="109"/>
      <c r="C151" s="110"/>
    </row>
    <row r="152" spans="1:3" s="79" customFormat="1" ht="8.25" customHeight="1">
      <c r="A152" s="108"/>
      <c r="B152" s="109"/>
      <c r="C152" s="110"/>
    </row>
    <row r="153" spans="1:3" s="83" customFormat="1" ht="13.5">
      <c r="A153" s="80" t="s">
        <v>123</v>
      </c>
      <c r="C153" s="81" t="s">
        <v>124</v>
      </c>
    </row>
    <row r="154" spans="1:3" s="83" customFormat="1" ht="5.25" customHeight="1">
      <c r="A154" s="80"/>
      <c r="C154" s="81"/>
    </row>
    <row r="155" spans="1:3" s="83" customFormat="1" ht="13.5">
      <c r="A155" s="80" t="s">
        <v>143</v>
      </c>
      <c r="C155" s="81"/>
    </row>
    <row r="186" spans="1:4" ht="14.25">
      <c r="A186" s="24"/>
      <c r="C186" s="24"/>
      <c r="D186" s="70"/>
    </row>
    <row r="198" spans="1:4" ht="14.25">
      <c r="A198" s="24"/>
      <c r="C198" s="24"/>
      <c r="D198" s="70"/>
    </row>
    <row r="199" spans="1:4" ht="14.25">
      <c r="A199" s="24"/>
      <c r="C199" s="24"/>
      <c r="D199" s="70"/>
    </row>
    <row r="244" ht="14.25">
      <c r="D244" s="70"/>
    </row>
    <row r="245" ht="14.25">
      <c r="D245" s="70"/>
    </row>
    <row r="246" ht="14.25">
      <c r="D246" s="70"/>
    </row>
    <row r="247" ht="22.5" customHeight="1">
      <c r="D247" s="70"/>
    </row>
    <row r="248" spans="1:4" s="72" customFormat="1" ht="15">
      <c r="A248" s="23"/>
      <c r="B248" s="24"/>
      <c r="C248" s="25"/>
      <c r="D248" s="71"/>
    </row>
    <row r="249" spans="1:4" s="72" customFormat="1" ht="15">
      <c r="A249" s="23"/>
      <c r="B249" s="24"/>
      <c r="C249" s="25"/>
      <c r="D249" s="73"/>
    </row>
    <row r="250" spans="1:4" s="72" customFormat="1" ht="15">
      <c r="A250" s="23"/>
      <c r="B250" s="24"/>
      <c r="C250" s="25"/>
      <c r="D250" s="73"/>
    </row>
    <row r="251" spans="1:4" s="72" customFormat="1" ht="15">
      <c r="A251" s="23"/>
      <c r="B251" s="24"/>
      <c r="C251" s="25"/>
      <c r="D251" s="73"/>
    </row>
    <row r="252" spans="1:4" s="72" customFormat="1" ht="15">
      <c r="A252" s="23"/>
      <c r="B252" s="24"/>
      <c r="C252" s="25"/>
      <c r="D252" s="73"/>
    </row>
    <row r="253" spans="1:4" s="72" customFormat="1" ht="15">
      <c r="A253" s="23"/>
      <c r="B253" s="24"/>
      <c r="C253" s="25"/>
      <c r="D253" s="73"/>
    </row>
    <row r="254" spans="1:4" s="72" customFormat="1" ht="15">
      <c r="A254" s="23"/>
      <c r="B254" s="24"/>
      <c r="C254" s="25"/>
      <c r="D254" s="73"/>
    </row>
    <row r="255" spans="1:4" s="72" customFormat="1" ht="15">
      <c r="A255" s="23"/>
      <c r="B255" s="24"/>
      <c r="C255" s="25"/>
      <c r="D255" s="73"/>
    </row>
    <row r="256" spans="1:3" s="74" customFormat="1" ht="15">
      <c r="A256" s="23"/>
      <c r="B256" s="24"/>
      <c r="C256" s="25"/>
    </row>
  </sheetData>
  <sheetProtection/>
  <mergeCells count="4">
    <mergeCell ref="B11:C11"/>
    <mergeCell ref="B14:C14"/>
    <mergeCell ref="A28:B28"/>
    <mergeCell ref="A37:B3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0"/>
  <sheetViews>
    <sheetView zoomScalePageLayoutView="0" workbookViewId="0" topLeftCell="A88">
      <selection activeCell="C111" sqref="C111"/>
    </sheetView>
  </sheetViews>
  <sheetFormatPr defaultColWidth="8.8515625" defaultRowHeight="12.75"/>
  <cols>
    <col min="1" max="1" width="20.57421875" style="23" customWidth="1"/>
    <col min="2" max="2" width="103.7109375" style="24" customWidth="1"/>
    <col min="3" max="3" width="18.421875" style="25" customWidth="1"/>
    <col min="4" max="4" width="15.421875" style="24" customWidth="1"/>
    <col min="5" max="5" width="36.28125" style="24" customWidth="1"/>
    <col min="6" max="16384" width="8.8515625" style="24" customWidth="1"/>
  </cols>
  <sheetData>
    <row r="1" spans="1:3" ht="14.25">
      <c r="A1" s="24"/>
      <c r="B1" s="47"/>
      <c r="C1" s="24"/>
    </row>
    <row r="2" spans="1:3" ht="15">
      <c r="A2" s="24"/>
      <c r="C2" s="48" t="s">
        <v>129</v>
      </c>
    </row>
    <row r="3" spans="1:3" ht="15">
      <c r="A3" s="24"/>
      <c r="C3" s="48" t="s">
        <v>0</v>
      </c>
    </row>
    <row r="4" spans="1:3" ht="15">
      <c r="A4" s="24"/>
      <c r="C4" s="48" t="s">
        <v>39</v>
      </c>
    </row>
    <row r="5" spans="1:3" ht="15">
      <c r="A5" s="24"/>
      <c r="C5" s="48" t="s">
        <v>40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3"/>
      <c r="B11" s="117" t="s">
        <v>144</v>
      </c>
      <c r="C11" s="118"/>
    </row>
    <row r="12" spans="1:3" ht="63" customHeight="1">
      <c r="A12" s="33"/>
      <c r="B12" s="34" t="s">
        <v>145</v>
      </c>
      <c r="C12" s="35" t="s">
        <v>74</v>
      </c>
    </row>
    <row r="13" spans="1:3" ht="15">
      <c r="A13" s="33"/>
      <c r="B13" s="52"/>
      <c r="C13" s="53" t="s">
        <v>75</v>
      </c>
    </row>
    <row r="14" spans="1:3" ht="15" customHeight="1">
      <c r="A14" s="33"/>
      <c r="B14" s="119" t="s">
        <v>156</v>
      </c>
      <c r="C14" s="119"/>
    </row>
    <row r="15" spans="1:3" s="56" customFormat="1" ht="15">
      <c r="A15" s="51"/>
      <c r="B15" s="54"/>
      <c r="C15" s="55"/>
    </row>
    <row r="16" spans="1:3" s="56" customFormat="1" ht="15">
      <c r="A16" s="51" t="s">
        <v>76</v>
      </c>
      <c r="B16" s="54"/>
      <c r="C16" s="55"/>
    </row>
    <row r="17" spans="1:3" s="56" customFormat="1" ht="15">
      <c r="A17" s="51"/>
      <c r="B17" s="57"/>
      <c r="C17" s="36"/>
    </row>
    <row r="18" spans="1:3" ht="14.25">
      <c r="A18" s="52"/>
      <c r="B18" s="58" t="s">
        <v>128</v>
      </c>
      <c r="C18" s="52"/>
    </row>
    <row r="19" spans="1:3" ht="14.25">
      <c r="A19" s="52"/>
      <c r="B19" s="58" t="s">
        <v>77</v>
      </c>
      <c r="C19" s="52"/>
    </row>
    <row r="20" spans="1:3" ht="14.25">
      <c r="A20" s="52"/>
      <c r="B20" s="58" t="s">
        <v>140</v>
      </c>
      <c r="C20" s="52"/>
    </row>
    <row r="21" spans="1:3" ht="15">
      <c r="A21" s="59"/>
      <c r="B21" s="58" t="s">
        <v>131</v>
      </c>
      <c r="C21" s="52"/>
    </row>
    <row r="22" spans="1:3" s="7" customFormat="1" ht="15">
      <c r="A22" s="6"/>
      <c r="B22" s="9"/>
      <c r="C22" s="8"/>
    </row>
    <row r="23" spans="1:3" s="7" customFormat="1" ht="15">
      <c r="A23" s="6"/>
      <c r="B23" s="9"/>
      <c r="C23" s="27" t="s">
        <v>1</v>
      </c>
    </row>
    <row r="24" s="7" customFormat="1" ht="15">
      <c r="A24" s="10"/>
    </row>
    <row r="25" spans="1:3" s="7" customFormat="1" ht="36.75" customHeight="1">
      <c r="A25" s="28" t="s">
        <v>2</v>
      </c>
      <c r="B25" s="29" t="s">
        <v>118</v>
      </c>
      <c r="C25" s="30" t="s">
        <v>119</v>
      </c>
    </row>
    <row r="26" spans="1:3" s="7" customFormat="1" ht="26.25" customHeight="1">
      <c r="A26" s="31" t="s">
        <v>3</v>
      </c>
      <c r="B26" s="32" t="s">
        <v>132</v>
      </c>
      <c r="C26" s="46" t="s">
        <v>133</v>
      </c>
    </row>
    <row r="27" spans="1:3" s="7" customFormat="1" ht="27.75" customHeight="1">
      <c r="A27" s="31" t="s">
        <v>4</v>
      </c>
      <c r="B27" s="32" t="s">
        <v>47</v>
      </c>
      <c r="C27" s="44">
        <v>17</v>
      </c>
    </row>
    <row r="28" spans="1:3" s="13" customFormat="1" ht="15" customHeight="1">
      <c r="A28" s="120"/>
      <c r="B28" s="120"/>
      <c r="C28" s="11"/>
    </row>
    <row r="29" spans="1:3" s="13" customFormat="1" ht="15" customHeight="1">
      <c r="A29" s="12"/>
      <c r="C29" s="11"/>
    </row>
    <row r="30" s="7" customFormat="1" ht="17.25" customHeight="1">
      <c r="C30" s="45"/>
    </row>
    <row r="31" s="13" customFormat="1" ht="15" customHeight="1">
      <c r="C31" s="11"/>
    </row>
    <row r="32" s="13" customFormat="1" ht="15" customHeight="1">
      <c r="C32" s="11"/>
    </row>
    <row r="33" s="13" customFormat="1" ht="15" customHeight="1">
      <c r="C33" s="11"/>
    </row>
    <row r="34" s="13" customFormat="1" ht="15" customHeight="1">
      <c r="C34" s="11"/>
    </row>
    <row r="35" s="13" customFormat="1" ht="15" customHeight="1">
      <c r="C35" s="11"/>
    </row>
    <row r="36" spans="1:3" s="13" customFormat="1" ht="15.75" customHeight="1">
      <c r="A36" s="12"/>
      <c r="C36" s="11"/>
    </row>
    <row r="37" spans="1:3" s="13" customFormat="1" ht="15" customHeight="1">
      <c r="A37" s="120" t="s">
        <v>130</v>
      </c>
      <c r="B37" s="120"/>
      <c r="C37" s="11"/>
    </row>
    <row r="38" spans="1:3" s="13" customFormat="1" ht="15" customHeight="1">
      <c r="A38" s="12"/>
      <c r="B38" s="13" t="s">
        <v>134</v>
      </c>
      <c r="C38" s="11"/>
    </row>
    <row r="39" spans="1:3" s="13" customFormat="1" ht="15" customHeight="1">
      <c r="A39" s="12"/>
      <c r="B39" s="13" t="s">
        <v>135</v>
      </c>
      <c r="C39" s="11"/>
    </row>
    <row r="40" spans="1:3" s="13" customFormat="1" ht="15.75" customHeight="1">
      <c r="A40" s="12"/>
      <c r="C40" s="11"/>
    </row>
    <row r="41" spans="1:3" s="13" customFormat="1" ht="15.75" customHeight="1">
      <c r="A41" s="12"/>
      <c r="C41" s="11"/>
    </row>
    <row r="42" spans="1:3" s="13" customFormat="1" ht="15.75" customHeight="1">
      <c r="A42" s="12"/>
      <c r="C42" s="11"/>
    </row>
    <row r="43" spans="1:3" s="13" customFormat="1" ht="15.75" customHeight="1">
      <c r="A43" s="12"/>
      <c r="C43" s="11"/>
    </row>
    <row r="44" spans="1:3" s="13" customFormat="1" ht="15.75" customHeight="1">
      <c r="A44" s="12"/>
      <c r="C44" s="11"/>
    </row>
    <row r="45" spans="1:3" s="13" customFormat="1" ht="15.75" customHeight="1">
      <c r="A45" s="12"/>
      <c r="C45" s="11"/>
    </row>
    <row r="46" spans="1:3" s="13" customFormat="1" ht="15.75" customHeight="1">
      <c r="A46" s="12"/>
      <c r="C46" s="11"/>
    </row>
    <row r="47" spans="1:3" s="13" customFormat="1" ht="15.75" customHeight="1">
      <c r="A47" s="12"/>
      <c r="C47" s="11"/>
    </row>
    <row r="48" spans="1:3" s="13" customFormat="1" ht="15.75" customHeight="1">
      <c r="A48" s="12"/>
      <c r="C48" s="11"/>
    </row>
    <row r="49" spans="1:3" s="13" customFormat="1" ht="15.75" customHeight="1">
      <c r="A49" s="12"/>
      <c r="C49" s="11"/>
    </row>
    <row r="50" spans="1:3" s="13" customFormat="1" ht="15.75" customHeight="1">
      <c r="A50" s="12"/>
      <c r="C50" s="11"/>
    </row>
    <row r="51" spans="1:3" s="13" customFormat="1" ht="15.75" customHeight="1">
      <c r="A51" s="12"/>
      <c r="C51" s="11"/>
    </row>
    <row r="52" spans="1:3" s="13" customFormat="1" ht="15.75" customHeight="1">
      <c r="A52" s="12"/>
      <c r="C52" s="11"/>
    </row>
    <row r="53" spans="1:3" s="13" customFormat="1" ht="15.75" customHeight="1">
      <c r="A53" s="12"/>
      <c r="C53" s="11"/>
    </row>
    <row r="54" spans="1:3" s="13" customFormat="1" ht="15.75" customHeight="1">
      <c r="A54" s="12"/>
      <c r="C54" s="11"/>
    </row>
    <row r="55" spans="1:3" s="13" customFormat="1" ht="15.75" customHeight="1">
      <c r="A55" s="12"/>
      <c r="C55" s="11"/>
    </row>
    <row r="56" spans="1:3" s="13" customFormat="1" ht="15.75" customHeight="1">
      <c r="A56" s="12"/>
      <c r="C56" s="11"/>
    </row>
    <row r="57" spans="1:3" s="13" customFormat="1" ht="15.75" customHeight="1">
      <c r="A57" s="12"/>
      <c r="C57" s="11"/>
    </row>
    <row r="58" spans="1:3" s="13" customFormat="1" ht="15.75" customHeight="1">
      <c r="A58" s="12"/>
      <c r="C58" s="11"/>
    </row>
    <row r="59" spans="1:3" s="13" customFormat="1" ht="15.75" customHeight="1">
      <c r="A59" s="12"/>
      <c r="C59" s="11"/>
    </row>
    <row r="60" spans="1:3" s="13" customFormat="1" ht="15.75" customHeight="1">
      <c r="A60" s="12"/>
      <c r="C60" s="11"/>
    </row>
    <row r="61" spans="1:3" s="13" customFormat="1" ht="15.75" customHeight="1">
      <c r="A61" s="12"/>
      <c r="C61" s="11"/>
    </row>
    <row r="62" spans="1:3" s="13" customFormat="1" ht="21" customHeight="1">
      <c r="A62" s="12"/>
      <c r="C62" s="11"/>
    </row>
    <row r="63" spans="1:3" s="13" customFormat="1" ht="16.5" customHeight="1">
      <c r="A63" s="12"/>
      <c r="C63" s="11"/>
    </row>
    <row r="64" spans="1:4" s="79" customFormat="1" ht="18" customHeight="1">
      <c r="A64" s="75"/>
      <c r="B64" s="76" t="s">
        <v>78</v>
      </c>
      <c r="C64" s="77"/>
      <c r="D64" s="78"/>
    </row>
    <row r="65" spans="1:4" s="83" customFormat="1" ht="7.5" customHeight="1">
      <c r="A65" s="80"/>
      <c r="B65" s="76"/>
      <c r="C65" s="81"/>
      <c r="D65" s="82"/>
    </row>
    <row r="66" spans="1:3" s="79" customFormat="1" ht="40.5">
      <c r="A66" s="84" t="s">
        <v>79</v>
      </c>
      <c r="B66" s="84" t="s">
        <v>80</v>
      </c>
      <c r="C66" s="85" t="s">
        <v>106</v>
      </c>
    </row>
    <row r="67" spans="1:3" s="79" customFormat="1" ht="12.75" customHeight="1">
      <c r="A67" s="86">
        <v>1</v>
      </c>
      <c r="B67" s="84">
        <v>2</v>
      </c>
      <c r="C67" s="87">
        <v>3</v>
      </c>
    </row>
    <row r="68" spans="1:5" s="93" customFormat="1" ht="13.5">
      <c r="A68" s="88" t="s">
        <v>107</v>
      </c>
      <c r="B68" s="89" t="s">
        <v>108</v>
      </c>
      <c r="C68" s="90">
        <f>SUM(C69,C76,C81)</f>
        <v>994062</v>
      </c>
      <c r="D68" s="91"/>
      <c r="E68" s="92"/>
    </row>
    <row r="69" spans="1:3" s="95" customFormat="1" ht="13.5" hidden="1">
      <c r="A69" s="88" t="s">
        <v>5</v>
      </c>
      <c r="B69" s="94" t="s">
        <v>6</v>
      </c>
      <c r="C69" s="90">
        <f>SUM(C70,C74)</f>
        <v>0</v>
      </c>
    </row>
    <row r="70" spans="1:3" s="95" customFormat="1" ht="13.5" hidden="1">
      <c r="A70" s="88">
        <v>21100</v>
      </c>
      <c r="B70" s="94" t="s">
        <v>7</v>
      </c>
      <c r="C70" s="90">
        <f>SUM(C71:C72)</f>
        <v>0</v>
      </c>
    </row>
    <row r="71" spans="1:3" s="83" customFormat="1" ht="13.5" hidden="1">
      <c r="A71" s="96">
        <v>21150</v>
      </c>
      <c r="B71" s="97" t="s">
        <v>67</v>
      </c>
      <c r="C71" s="98"/>
    </row>
    <row r="72" spans="1:3" s="83" customFormat="1" ht="27" hidden="1">
      <c r="A72" s="99" t="s">
        <v>48</v>
      </c>
      <c r="B72" s="97" t="s">
        <v>49</v>
      </c>
      <c r="C72" s="98">
        <f>SUM(C73)</f>
        <v>0</v>
      </c>
    </row>
    <row r="73" spans="1:3" s="83" customFormat="1" ht="27" hidden="1">
      <c r="A73" s="99" t="s">
        <v>50</v>
      </c>
      <c r="B73" s="97" t="s">
        <v>51</v>
      </c>
      <c r="C73" s="98"/>
    </row>
    <row r="74" spans="1:3" s="92" customFormat="1" ht="13.5" hidden="1">
      <c r="A74" s="88">
        <v>21200</v>
      </c>
      <c r="B74" s="100" t="s">
        <v>70</v>
      </c>
      <c r="C74" s="101">
        <f>SUM(C75)</f>
        <v>0</v>
      </c>
    </row>
    <row r="75" spans="1:3" s="83" customFormat="1" ht="13.5" hidden="1">
      <c r="A75" s="96">
        <v>21210</v>
      </c>
      <c r="B75" s="97" t="s">
        <v>69</v>
      </c>
      <c r="C75" s="98"/>
    </row>
    <row r="76" spans="1:3" s="95" customFormat="1" ht="13.5">
      <c r="A76" s="88" t="s">
        <v>109</v>
      </c>
      <c r="B76" s="94" t="s">
        <v>110</v>
      </c>
      <c r="C76" s="90">
        <f>SUM(C77)</f>
        <v>140339</v>
      </c>
    </row>
    <row r="77" spans="1:3" s="95" customFormat="1" ht="13.5">
      <c r="A77" s="88">
        <v>18000</v>
      </c>
      <c r="B77" s="94" t="s">
        <v>111</v>
      </c>
      <c r="C77" s="90">
        <f>SUM(C78)</f>
        <v>140339</v>
      </c>
    </row>
    <row r="78" spans="1:3" s="83" customFormat="1" ht="13.5">
      <c r="A78" s="96">
        <v>18100</v>
      </c>
      <c r="B78" s="97" t="s">
        <v>112</v>
      </c>
      <c r="C78" s="98">
        <f>SUM(C79)</f>
        <v>140339</v>
      </c>
    </row>
    <row r="79" spans="1:3" s="83" customFormat="1" ht="13.5">
      <c r="A79" s="99">
        <v>18130</v>
      </c>
      <c r="B79" s="97" t="s">
        <v>113</v>
      </c>
      <c r="C79" s="98">
        <f>SUM(C80)</f>
        <v>140339</v>
      </c>
    </row>
    <row r="80" spans="1:3" s="83" customFormat="1" ht="14.25" customHeight="1">
      <c r="A80" s="99">
        <v>18132</v>
      </c>
      <c r="B80" s="97" t="s">
        <v>114</v>
      </c>
      <c r="C80" s="98">
        <v>140339</v>
      </c>
    </row>
    <row r="81" spans="1:3" s="95" customFormat="1" ht="13.5">
      <c r="A81" s="88">
        <v>21700</v>
      </c>
      <c r="B81" s="94" t="s">
        <v>20</v>
      </c>
      <c r="C81" s="90">
        <f>SUM(C82:C83)</f>
        <v>853723</v>
      </c>
    </row>
    <row r="82" spans="1:3" s="83" customFormat="1" ht="13.5">
      <c r="A82" s="96">
        <v>21710</v>
      </c>
      <c r="B82" s="96" t="s">
        <v>52</v>
      </c>
      <c r="C82" s="98">
        <v>853723</v>
      </c>
    </row>
    <row r="83" spans="1:3" s="83" customFormat="1" ht="13.5" hidden="1">
      <c r="A83" s="96">
        <v>21720</v>
      </c>
      <c r="B83" s="96" t="s">
        <v>71</v>
      </c>
      <c r="C83" s="98"/>
    </row>
    <row r="84" spans="1:4" s="68" customFormat="1" ht="15">
      <c r="A84" s="16" t="s">
        <v>21</v>
      </c>
      <c r="B84" s="21" t="s">
        <v>115</v>
      </c>
      <c r="C84" s="19">
        <f>SUM(C85,C143)</f>
        <v>1021453</v>
      </c>
      <c r="D84" s="112"/>
    </row>
    <row r="85" spans="1:4" s="68" customFormat="1" ht="28.5">
      <c r="A85" s="16" t="s">
        <v>37</v>
      </c>
      <c r="B85" s="21" t="s">
        <v>11</v>
      </c>
      <c r="C85" s="19">
        <f>SUM(C86,C129,C135)</f>
        <v>949929</v>
      </c>
      <c r="D85" s="112"/>
    </row>
    <row r="86" spans="1:4" s="68" customFormat="1" ht="15">
      <c r="A86" s="16" t="s">
        <v>22</v>
      </c>
      <c r="B86" s="21" t="s">
        <v>12</v>
      </c>
      <c r="C86" s="19">
        <f>SUM(C87,C104)</f>
        <v>949929</v>
      </c>
      <c r="D86" s="112"/>
    </row>
    <row r="87" spans="1:4" s="7" customFormat="1" ht="15">
      <c r="A87" s="1" t="s">
        <v>136</v>
      </c>
      <c r="B87" s="17" t="s">
        <v>81</v>
      </c>
      <c r="C87" s="69">
        <f>SUM(C88+C98)</f>
        <v>461580</v>
      </c>
      <c r="D87" s="113"/>
    </row>
    <row r="88" spans="1:4" s="7" customFormat="1" ht="15">
      <c r="A88" s="1" t="s">
        <v>137</v>
      </c>
      <c r="B88" s="14" t="s">
        <v>138</v>
      </c>
      <c r="C88" s="69">
        <f>SUM(C89,C92,C97)</f>
        <v>371971</v>
      </c>
      <c r="D88" s="113"/>
    </row>
    <row r="89" spans="1:4" s="7" customFormat="1" ht="15">
      <c r="A89" s="1">
        <v>1110</v>
      </c>
      <c r="B89" s="14" t="s">
        <v>82</v>
      </c>
      <c r="C89" s="15">
        <f>SUM(C90:C91)</f>
        <v>316045</v>
      </c>
      <c r="D89" s="113"/>
    </row>
    <row r="90" spans="1:4" s="7" customFormat="1" ht="15">
      <c r="A90" s="1">
        <v>1114</v>
      </c>
      <c r="B90" s="14" t="s">
        <v>83</v>
      </c>
      <c r="C90" s="15">
        <v>262074</v>
      </c>
      <c r="D90" s="113"/>
    </row>
    <row r="91" spans="1:4" s="7" customFormat="1" ht="15">
      <c r="A91" s="1">
        <v>1119</v>
      </c>
      <c r="B91" s="14" t="s">
        <v>146</v>
      </c>
      <c r="C91" s="15">
        <v>53971</v>
      </c>
      <c r="D91" s="113"/>
    </row>
    <row r="92" spans="1:4" s="7" customFormat="1" ht="15">
      <c r="A92" s="1">
        <v>1140</v>
      </c>
      <c r="B92" s="14" t="s">
        <v>147</v>
      </c>
      <c r="C92" s="15">
        <f>SUM(C93:C96)</f>
        <v>33000</v>
      </c>
      <c r="D92" s="113"/>
    </row>
    <row r="93" spans="1:4" s="7" customFormat="1" ht="15">
      <c r="A93" s="1">
        <v>1142</v>
      </c>
      <c r="B93" s="14" t="s">
        <v>84</v>
      </c>
      <c r="C93" s="15">
        <v>15000</v>
      </c>
      <c r="D93" s="113"/>
    </row>
    <row r="94" spans="1:4" s="7" customFormat="1" ht="15">
      <c r="A94" s="1">
        <v>1146</v>
      </c>
      <c r="B94" s="14" t="s">
        <v>125</v>
      </c>
      <c r="C94" s="15">
        <v>15000</v>
      </c>
      <c r="D94" s="113"/>
    </row>
    <row r="95" spans="1:4" s="7" customFormat="1" ht="15">
      <c r="A95" s="1">
        <v>1147</v>
      </c>
      <c r="B95" s="14" t="s">
        <v>148</v>
      </c>
      <c r="C95" s="15">
        <v>3000</v>
      </c>
      <c r="D95" s="113"/>
    </row>
    <row r="96" spans="1:4" s="7" customFormat="1" ht="15" hidden="1">
      <c r="A96" s="1">
        <v>1148</v>
      </c>
      <c r="B96" s="14" t="s">
        <v>149</v>
      </c>
      <c r="C96" s="15"/>
      <c r="D96" s="113"/>
    </row>
    <row r="97" spans="1:4" s="7" customFormat="1" ht="15">
      <c r="A97" s="1">
        <v>1150</v>
      </c>
      <c r="B97" s="14" t="s">
        <v>85</v>
      </c>
      <c r="C97" s="15">
        <v>22926</v>
      </c>
      <c r="D97" s="113"/>
    </row>
    <row r="98" spans="1:4" s="7" customFormat="1" ht="16.5" customHeight="1">
      <c r="A98" s="1">
        <v>1200</v>
      </c>
      <c r="B98" s="14" t="s">
        <v>139</v>
      </c>
      <c r="C98" s="18">
        <f>SUM(C99+C100)</f>
        <v>89609</v>
      </c>
      <c r="D98" s="113"/>
    </row>
    <row r="99" spans="1:4" s="7" customFormat="1" ht="15">
      <c r="A99" s="1">
        <v>1210</v>
      </c>
      <c r="B99" s="14" t="s">
        <v>86</v>
      </c>
      <c r="C99" s="15">
        <v>69909</v>
      </c>
      <c r="D99" s="113"/>
    </row>
    <row r="100" spans="1:4" s="7" customFormat="1" ht="14.25" customHeight="1">
      <c r="A100" s="1">
        <v>1220</v>
      </c>
      <c r="B100" s="14" t="s">
        <v>87</v>
      </c>
      <c r="C100" s="15">
        <f>SUM(C101:C103)</f>
        <v>19700</v>
      </c>
      <c r="D100" s="113"/>
    </row>
    <row r="101" spans="1:4" s="7" customFormat="1" ht="30">
      <c r="A101" s="1">
        <v>1221</v>
      </c>
      <c r="B101" s="14" t="s">
        <v>88</v>
      </c>
      <c r="C101" s="15">
        <v>15000</v>
      </c>
      <c r="D101" s="113"/>
    </row>
    <row r="102" spans="1:4" s="7" customFormat="1" ht="15">
      <c r="A102" s="1">
        <v>1227</v>
      </c>
      <c r="B102" s="14" t="s">
        <v>89</v>
      </c>
      <c r="C102" s="15">
        <v>4300</v>
      </c>
      <c r="D102" s="113"/>
    </row>
    <row r="103" spans="1:4" s="7" customFormat="1" ht="25.5" customHeight="1">
      <c r="A103" s="1">
        <v>1228</v>
      </c>
      <c r="B103" s="14" t="s">
        <v>90</v>
      </c>
      <c r="C103" s="15">
        <v>400</v>
      </c>
      <c r="D103" s="113"/>
    </row>
    <row r="104" spans="1:5" s="68" customFormat="1" ht="15">
      <c r="A104" s="16">
        <v>2000</v>
      </c>
      <c r="B104" s="21" t="s">
        <v>23</v>
      </c>
      <c r="C104" s="19">
        <f>SUM(C105,C112,C123)</f>
        <v>488349</v>
      </c>
      <c r="D104" s="112"/>
      <c r="E104" s="7"/>
    </row>
    <row r="105" spans="1:5" s="68" customFormat="1" ht="17.25" customHeight="1">
      <c r="A105" s="16">
        <v>2100</v>
      </c>
      <c r="B105" s="21" t="s">
        <v>91</v>
      </c>
      <c r="C105" s="19">
        <f>SUM(C106,C109)</f>
        <v>176030</v>
      </c>
      <c r="D105" s="114"/>
      <c r="E105" s="7"/>
    </row>
    <row r="106" spans="1:5" ht="15">
      <c r="A106" s="1">
        <v>2110</v>
      </c>
      <c r="B106" s="22" t="s">
        <v>150</v>
      </c>
      <c r="C106" s="20">
        <f>SUM(C107:C108)</f>
        <v>1500</v>
      </c>
      <c r="D106" s="114"/>
      <c r="E106" s="7"/>
    </row>
    <row r="107" spans="1:5" ht="15">
      <c r="A107" s="1">
        <v>2111</v>
      </c>
      <c r="B107" s="22" t="s">
        <v>92</v>
      </c>
      <c r="C107" s="20">
        <v>500</v>
      </c>
      <c r="D107" s="114"/>
      <c r="E107" s="7"/>
    </row>
    <row r="108" spans="1:5" ht="15">
      <c r="A108" s="1">
        <v>2112</v>
      </c>
      <c r="B108" s="22" t="s">
        <v>151</v>
      </c>
      <c r="C108" s="20">
        <v>1000</v>
      </c>
      <c r="D108" s="114"/>
      <c r="E108" s="7"/>
    </row>
    <row r="109" spans="1:5" ht="15">
      <c r="A109" s="1">
        <v>2120</v>
      </c>
      <c r="B109" s="22" t="s">
        <v>93</v>
      </c>
      <c r="C109" s="20">
        <f>SUM(C110:C111)</f>
        <v>174530</v>
      </c>
      <c r="D109" s="114"/>
      <c r="E109" s="7"/>
    </row>
    <row r="110" spans="1:5" ht="15">
      <c r="A110" s="1">
        <v>2121</v>
      </c>
      <c r="B110" s="22" t="s">
        <v>92</v>
      </c>
      <c r="C110" s="20">
        <v>1000</v>
      </c>
      <c r="D110" s="114"/>
      <c r="E110" s="7"/>
    </row>
    <row r="111" spans="1:5" ht="15">
      <c r="A111" s="1">
        <v>2122</v>
      </c>
      <c r="B111" s="22" t="s">
        <v>151</v>
      </c>
      <c r="C111" s="20">
        <f>5800+167730</f>
        <v>173530</v>
      </c>
      <c r="D111" s="114"/>
      <c r="E111" s="7"/>
    </row>
    <row r="112" spans="1:5" s="68" customFormat="1" ht="15">
      <c r="A112" s="16">
        <v>2200</v>
      </c>
      <c r="B112" s="21" t="s">
        <v>24</v>
      </c>
      <c r="C112" s="19">
        <f>SUM(C113,C115,C119,C121)</f>
        <v>309019</v>
      </c>
      <c r="D112" s="112"/>
      <c r="E112" s="7"/>
    </row>
    <row r="113" spans="1:5" ht="16.5" customHeight="1" hidden="1">
      <c r="A113" s="1">
        <v>2210</v>
      </c>
      <c r="B113" s="22" t="s">
        <v>98</v>
      </c>
      <c r="C113" s="20">
        <f>SUM(C114)</f>
        <v>0</v>
      </c>
      <c r="D113" s="111"/>
      <c r="E113" s="7"/>
    </row>
    <row r="114" spans="1:5" ht="13.5" customHeight="1" hidden="1">
      <c r="A114" s="1">
        <v>2219</v>
      </c>
      <c r="B114" s="22" t="s">
        <v>99</v>
      </c>
      <c r="C114" s="20"/>
      <c r="D114" s="111"/>
      <c r="E114" s="7"/>
    </row>
    <row r="115" spans="1:5" ht="15">
      <c r="A115" s="1">
        <v>2230</v>
      </c>
      <c r="B115" s="22" t="s">
        <v>72</v>
      </c>
      <c r="C115" s="20">
        <f>SUM(C116:C118)</f>
        <v>306919</v>
      </c>
      <c r="D115" s="111"/>
      <c r="E115" s="7"/>
    </row>
    <row r="116" spans="1:5" ht="15">
      <c r="A116" s="1">
        <v>2231</v>
      </c>
      <c r="B116" s="22" t="s">
        <v>105</v>
      </c>
      <c r="C116" s="20">
        <v>600</v>
      </c>
      <c r="D116" s="111"/>
      <c r="E116" s="7"/>
    </row>
    <row r="117" spans="1:5" ht="15">
      <c r="A117" s="1">
        <v>2235</v>
      </c>
      <c r="B117" s="22" t="s">
        <v>152</v>
      </c>
      <c r="C117" s="20">
        <v>5000</v>
      </c>
      <c r="D117" s="111"/>
      <c r="E117" s="7"/>
    </row>
    <row r="118" spans="1:5" ht="15">
      <c r="A118" s="1">
        <v>2239</v>
      </c>
      <c r="B118" s="22" t="s">
        <v>73</v>
      </c>
      <c r="C118" s="20">
        <v>301319</v>
      </c>
      <c r="D118" s="111"/>
      <c r="E118" s="7"/>
    </row>
    <row r="119" spans="1:5" ht="15">
      <c r="A119" s="1">
        <v>2260</v>
      </c>
      <c r="B119" s="22" t="s">
        <v>153</v>
      </c>
      <c r="C119" s="20">
        <f>SUM(C120)</f>
        <v>1600</v>
      </c>
      <c r="D119" s="111"/>
      <c r="E119" s="7"/>
    </row>
    <row r="120" spans="1:5" ht="15">
      <c r="A120" s="1">
        <v>2262</v>
      </c>
      <c r="B120" s="22" t="s">
        <v>154</v>
      </c>
      <c r="C120" s="20">
        <v>1600</v>
      </c>
      <c r="D120" s="111"/>
      <c r="E120" s="7"/>
    </row>
    <row r="121" spans="1:4" s="7" customFormat="1" ht="15">
      <c r="A121" s="1">
        <v>2270</v>
      </c>
      <c r="B121" s="14" t="s">
        <v>54</v>
      </c>
      <c r="C121" s="15">
        <f>SUM(C122)</f>
        <v>500</v>
      </c>
      <c r="D121" s="111"/>
    </row>
    <row r="122" spans="1:4" s="7" customFormat="1" ht="15">
      <c r="A122" s="1" t="s">
        <v>55</v>
      </c>
      <c r="B122" s="14" t="s">
        <v>56</v>
      </c>
      <c r="C122" s="15">
        <v>500</v>
      </c>
      <c r="D122" s="111"/>
    </row>
    <row r="123" spans="1:4" s="7" customFormat="1" ht="15">
      <c r="A123" s="16" t="s">
        <v>100</v>
      </c>
      <c r="B123" s="21" t="s">
        <v>101</v>
      </c>
      <c r="C123" s="19">
        <f>SUM(C124,C127)</f>
        <v>3300</v>
      </c>
      <c r="D123" s="111"/>
    </row>
    <row r="124" spans="1:4" s="7" customFormat="1" ht="15">
      <c r="A124" s="1">
        <v>2310</v>
      </c>
      <c r="B124" s="14" t="s">
        <v>102</v>
      </c>
      <c r="C124" s="15">
        <f>SUM(C125:C126)</f>
        <v>3000</v>
      </c>
      <c r="D124" s="111"/>
    </row>
    <row r="125" spans="1:4" s="7" customFormat="1" ht="15">
      <c r="A125" s="1">
        <v>2311</v>
      </c>
      <c r="B125" s="14" t="s">
        <v>103</v>
      </c>
      <c r="C125" s="15">
        <v>1500</v>
      </c>
      <c r="D125" s="111"/>
    </row>
    <row r="126" spans="1:4" s="7" customFormat="1" ht="15">
      <c r="A126" s="1">
        <v>2312</v>
      </c>
      <c r="B126" s="14" t="s">
        <v>104</v>
      </c>
      <c r="C126" s="15">
        <v>1500</v>
      </c>
      <c r="D126" s="111"/>
    </row>
    <row r="127" spans="1:4" s="7" customFormat="1" ht="15">
      <c r="A127" s="1">
        <v>2320</v>
      </c>
      <c r="B127" s="14" t="s">
        <v>126</v>
      </c>
      <c r="C127" s="15">
        <f>SUM(C128)</f>
        <v>300</v>
      </c>
      <c r="D127" s="111"/>
    </row>
    <row r="128" spans="1:4" s="7" customFormat="1" ht="15">
      <c r="A128" s="1">
        <v>2322</v>
      </c>
      <c r="B128" s="14" t="s">
        <v>127</v>
      </c>
      <c r="C128" s="15">
        <v>300</v>
      </c>
      <c r="D128" s="111"/>
    </row>
    <row r="129" spans="1:5" s="68" customFormat="1" ht="15" hidden="1">
      <c r="A129" s="16" t="s">
        <v>13</v>
      </c>
      <c r="B129" s="21" t="s">
        <v>14</v>
      </c>
      <c r="C129" s="19">
        <f>SUM(C130)</f>
        <v>0</v>
      </c>
      <c r="D129" s="111"/>
      <c r="E129" s="7"/>
    </row>
    <row r="130" spans="1:5" s="68" customFormat="1" ht="15" hidden="1">
      <c r="A130" s="16" t="s">
        <v>15</v>
      </c>
      <c r="B130" s="21" t="s">
        <v>25</v>
      </c>
      <c r="C130" s="19">
        <f>SUM(C131)</f>
        <v>0</v>
      </c>
      <c r="D130" s="111"/>
      <c r="E130" s="7"/>
    </row>
    <row r="131" spans="1:4" s="68" customFormat="1" ht="15" hidden="1">
      <c r="A131" s="16" t="s">
        <v>26</v>
      </c>
      <c r="B131" s="21" t="s">
        <v>38</v>
      </c>
      <c r="C131" s="19">
        <f>SUM(C132)</f>
        <v>0</v>
      </c>
      <c r="D131" s="111"/>
    </row>
    <row r="132" spans="1:4" ht="30" hidden="1">
      <c r="A132" s="1">
        <v>3290</v>
      </c>
      <c r="B132" s="22" t="s">
        <v>58</v>
      </c>
      <c r="C132" s="20">
        <f>SUM(C133:C134)</f>
        <v>0</v>
      </c>
      <c r="D132" s="111"/>
    </row>
    <row r="133" spans="1:4" ht="30" hidden="1">
      <c r="A133" s="1">
        <v>3292</v>
      </c>
      <c r="B133" s="22" t="s">
        <v>57</v>
      </c>
      <c r="C133" s="20"/>
      <c r="D133" s="111"/>
    </row>
    <row r="134" spans="1:4" ht="30" hidden="1">
      <c r="A134" s="1">
        <v>3293</v>
      </c>
      <c r="B134" s="22" t="s">
        <v>65</v>
      </c>
      <c r="C134" s="20"/>
      <c r="D134" s="111"/>
    </row>
    <row r="135" spans="1:4" s="68" customFormat="1" ht="15" hidden="1">
      <c r="A135" s="16">
        <v>7000</v>
      </c>
      <c r="B135" s="21" t="s">
        <v>41</v>
      </c>
      <c r="C135" s="19">
        <f>SUM(C136,C140)</f>
        <v>0</v>
      </c>
      <c r="D135" s="111"/>
    </row>
    <row r="136" spans="1:4" s="68" customFormat="1" ht="15" hidden="1">
      <c r="A136" s="16" t="s">
        <v>27</v>
      </c>
      <c r="B136" s="21" t="s">
        <v>46</v>
      </c>
      <c r="C136" s="19">
        <f>SUM(C137)</f>
        <v>0</v>
      </c>
      <c r="D136" s="111"/>
    </row>
    <row r="137" spans="1:4" s="68" customFormat="1" ht="15" hidden="1">
      <c r="A137" s="16">
        <v>7600</v>
      </c>
      <c r="B137" s="21" t="s">
        <v>62</v>
      </c>
      <c r="C137" s="19">
        <f>SUM(C138)</f>
        <v>0</v>
      </c>
      <c r="D137" s="111"/>
    </row>
    <row r="138" spans="1:4" ht="15" hidden="1">
      <c r="A138" s="1">
        <v>7630</v>
      </c>
      <c r="B138" s="22" t="s">
        <v>61</v>
      </c>
      <c r="C138" s="20">
        <f>SUM(C139)</f>
        <v>0</v>
      </c>
      <c r="D138" s="111"/>
    </row>
    <row r="139" spans="1:4" ht="15" hidden="1">
      <c r="A139" s="1">
        <v>7639</v>
      </c>
      <c r="B139" s="22" t="s">
        <v>64</v>
      </c>
      <c r="C139" s="20"/>
      <c r="D139" s="111"/>
    </row>
    <row r="140" spans="1:4" s="68" customFormat="1" ht="15" hidden="1">
      <c r="A140" s="16" t="s">
        <v>28</v>
      </c>
      <c r="B140" s="21" t="s">
        <v>29</v>
      </c>
      <c r="C140" s="19">
        <f>SUM(C141)</f>
        <v>0</v>
      </c>
      <c r="D140" s="111"/>
    </row>
    <row r="141" spans="1:4" s="68" customFormat="1" ht="15" hidden="1">
      <c r="A141" s="16" t="s">
        <v>30</v>
      </c>
      <c r="B141" s="21" t="s">
        <v>42</v>
      </c>
      <c r="C141" s="19">
        <f>SUM(C142)</f>
        <v>0</v>
      </c>
      <c r="D141" s="111"/>
    </row>
    <row r="142" spans="1:4" ht="30" hidden="1">
      <c r="A142" s="1" t="s">
        <v>59</v>
      </c>
      <c r="B142" s="22" t="s">
        <v>60</v>
      </c>
      <c r="C142" s="20"/>
      <c r="D142" s="111"/>
    </row>
    <row r="143" spans="1:4" s="68" customFormat="1" ht="15">
      <c r="A143" s="16" t="s">
        <v>16</v>
      </c>
      <c r="B143" s="21" t="s">
        <v>31</v>
      </c>
      <c r="C143" s="19">
        <f>SUM(C144)</f>
        <v>71524</v>
      </c>
      <c r="D143" s="111"/>
    </row>
    <row r="144" spans="1:4" s="68" customFormat="1" ht="15">
      <c r="A144" s="16">
        <v>5000</v>
      </c>
      <c r="B144" s="21" t="s">
        <v>32</v>
      </c>
      <c r="C144" s="19">
        <f>SUM(C145)</f>
        <v>71524</v>
      </c>
      <c r="D144" s="111"/>
    </row>
    <row r="145" spans="1:4" s="68" customFormat="1" ht="15">
      <c r="A145" s="16">
        <v>5200</v>
      </c>
      <c r="B145" s="17" t="s">
        <v>34</v>
      </c>
      <c r="C145" s="19">
        <f>SUM(C146)</f>
        <v>71524</v>
      </c>
      <c r="D145" s="111"/>
    </row>
    <row r="146" spans="1:4" s="7" customFormat="1" ht="15">
      <c r="A146" s="1">
        <v>5230</v>
      </c>
      <c r="B146" s="14" t="s">
        <v>95</v>
      </c>
      <c r="C146" s="15">
        <f>SUM(C147:C149)</f>
        <v>71524</v>
      </c>
      <c r="D146" s="111"/>
    </row>
    <row r="147" spans="1:4" s="7" customFormat="1" ht="15">
      <c r="A147" s="1">
        <v>5232</v>
      </c>
      <c r="B147" s="14" t="s">
        <v>96</v>
      </c>
      <c r="C147" s="15">
        <v>21000</v>
      </c>
      <c r="D147" s="111"/>
    </row>
    <row r="148" spans="1:4" s="7" customFormat="1" ht="15">
      <c r="A148" s="1">
        <v>5238</v>
      </c>
      <c r="B148" s="14" t="s">
        <v>97</v>
      </c>
      <c r="C148" s="15">
        <v>4524</v>
      </c>
      <c r="D148" s="111"/>
    </row>
    <row r="149" spans="1:4" s="7" customFormat="1" ht="15">
      <c r="A149" s="1">
        <v>5239</v>
      </c>
      <c r="B149" s="14" t="s">
        <v>155</v>
      </c>
      <c r="C149" s="15">
        <v>46000</v>
      </c>
      <c r="D149" s="111"/>
    </row>
    <row r="150" spans="1:4" s="68" customFormat="1" ht="28.5">
      <c r="A150" s="16" t="s">
        <v>116</v>
      </c>
      <c r="B150" s="21" t="s">
        <v>17</v>
      </c>
      <c r="C150" s="19">
        <f>SUM(C68-C84)</f>
        <v>-27391</v>
      </c>
      <c r="D150" s="111"/>
    </row>
    <row r="151" spans="1:4" ht="15">
      <c r="A151" s="1" t="s">
        <v>9</v>
      </c>
      <c r="B151" s="40" t="s">
        <v>18</v>
      </c>
      <c r="C151" s="20">
        <f>SUM(C152)</f>
        <v>27391</v>
      </c>
      <c r="D151" s="111"/>
    </row>
    <row r="152" spans="1:4" ht="15">
      <c r="A152" s="1" t="s">
        <v>10</v>
      </c>
      <c r="B152" s="40" t="s">
        <v>19</v>
      </c>
      <c r="C152" s="20">
        <f>SUM(C153)</f>
        <v>27391</v>
      </c>
      <c r="D152" s="111"/>
    </row>
    <row r="153" spans="1:4" ht="15">
      <c r="A153" s="1" t="s">
        <v>36</v>
      </c>
      <c r="B153" s="40" t="s">
        <v>68</v>
      </c>
      <c r="C153" s="20">
        <f>SUM(-C150)</f>
        <v>27391</v>
      </c>
      <c r="D153" s="111"/>
    </row>
    <row r="154" spans="1:4" ht="9.75" customHeight="1">
      <c r="A154" s="9"/>
      <c r="B154" s="115"/>
      <c r="C154" s="62"/>
      <c r="D154" s="111"/>
    </row>
    <row r="155" spans="1:4" s="7" customFormat="1" ht="15">
      <c r="A155" s="6" t="s">
        <v>123</v>
      </c>
      <c r="C155" s="8" t="s">
        <v>124</v>
      </c>
      <c r="D155" s="113"/>
    </row>
    <row r="156" spans="1:4" s="7" customFormat="1" ht="12" customHeight="1">
      <c r="A156" s="6"/>
      <c r="C156" s="8"/>
      <c r="D156" s="113"/>
    </row>
    <row r="157" spans="1:4" s="7" customFormat="1" ht="17.25" customHeight="1">
      <c r="A157" s="6" t="s">
        <v>156</v>
      </c>
      <c r="C157" s="8"/>
      <c r="D157" s="113"/>
    </row>
    <row r="158" ht="14.25">
      <c r="D158" s="111"/>
    </row>
    <row r="159" ht="14.25">
      <c r="D159" s="111"/>
    </row>
    <row r="160" ht="14.25">
      <c r="D160" s="111"/>
    </row>
    <row r="161" ht="14.25">
      <c r="D161" s="111"/>
    </row>
    <row r="162" ht="14.25">
      <c r="D162" s="111"/>
    </row>
    <row r="163" ht="14.25">
      <c r="D163" s="111"/>
    </row>
    <row r="164" ht="14.25">
      <c r="D164" s="111"/>
    </row>
    <row r="165" ht="14.25">
      <c r="D165" s="111"/>
    </row>
    <row r="166" ht="14.25">
      <c r="D166" s="111"/>
    </row>
    <row r="167" ht="14.25">
      <c r="D167" s="111"/>
    </row>
    <row r="191" spans="1:4" ht="14.25">
      <c r="A191" s="24"/>
      <c r="C191" s="24"/>
      <c r="D191" s="70"/>
    </row>
    <row r="203" spans="1:4" ht="14.25">
      <c r="A203" s="24"/>
      <c r="C203" s="24"/>
      <c r="D203" s="70"/>
    </row>
    <row r="204" spans="1:4" ht="14.25">
      <c r="A204" s="24"/>
      <c r="C204" s="24"/>
      <c r="D204" s="70"/>
    </row>
    <row r="249" ht="14.25">
      <c r="D249" s="70"/>
    </row>
    <row r="250" ht="14.25">
      <c r="D250" s="70"/>
    </row>
    <row r="251" ht="14.25">
      <c r="D251" s="70"/>
    </row>
    <row r="252" ht="22.5" customHeight="1">
      <c r="D252" s="70"/>
    </row>
    <row r="253" spans="1:4" s="72" customFormat="1" ht="15">
      <c r="A253" s="23"/>
      <c r="B253" s="24"/>
      <c r="C253" s="25"/>
      <c r="D253" s="71"/>
    </row>
    <row r="254" spans="1:4" s="72" customFormat="1" ht="15">
      <c r="A254" s="23"/>
      <c r="B254" s="24"/>
      <c r="C254" s="25"/>
      <c r="D254" s="73"/>
    </row>
    <row r="255" spans="1:4" s="72" customFormat="1" ht="15">
      <c r="A255" s="23"/>
      <c r="B255" s="24"/>
      <c r="C255" s="25"/>
      <c r="D255" s="73"/>
    </row>
    <row r="256" spans="1:4" s="72" customFormat="1" ht="15">
      <c r="A256" s="23"/>
      <c r="B256" s="24"/>
      <c r="C256" s="25"/>
      <c r="D256" s="73"/>
    </row>
    <row r="257" spans="1:4" s="72" customFormat="1" ht="15">
      <c r="A257" s="23"/>
      <c r="B257" s="24"/>
      <c r="C257" s="25"/>
      <c r="D257" s="73"/>
    </row>
    <row r="258" spans="1:4" s="72" customFormat="1" ht="15">
      <c r="A258" s="23"/>
      <c r="B258" s="24"/>
      <c r="C258" s="25"/>
      <c r="D258" s="73"/>
    </row>
    <row r="259" spans="1:4" s="72" customFormat="1" ht="15">
      <c r="A259" s="23"/>
      <c r="B259" s="24"/>
      <c r="C259" s="25"/>
      <c r="D259" s="73"/>
    </row>
    <row r="260" spans="1:3" s="74" customFormat="1" ht="15">
      <c r="A260" s="23"/>
      <c r="B260" s="24"/>
      <c r="C260" s="25"/>
    </row>
  </sheetData>
  <sheetProtection/>
  <mergeCells count="4">
    <mergeCell ref="B11:C11"/>
    <mergeCell ref="B14:C14"/>
    <mergeCell ref="A28:B28"/>
    <mergeCell ref="A37:B3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0"/>
  <sheetViews>
    <sheetView tabSelected="1" zoomScalePageLayoutView="0" workbookViewId="0" topLeftCell="A147">
      <selection activeCell="C112" sqref="C112"/>
    </sheetView>
  </sheetViews>
  <sheetFormatPr defaultColWidth="8.8515625" defaultRowHeight="12.75"/>
  <cols>
    <col min="1" max="1" width="20.57421875" style="23" customWidth="1"/>
    <col min="2" max="2" width="103.7109375" style="24" customWidth="1"/>
    <col min="3" max="3" width="18.421875" style="25" customWidth="1"/>
    <col min="4" max="4" width="15.421875" style="24" customWidth="1"/>
    <col min="5" max="5" width="36.28125" style="24" customWidth="1"/>
    <col min="6" max="16384" width="8.8515625" style="24" customWidth="1"/>
  </cols>
  <sheetData>
    <row r="1" spans="1:3" ht="14.25">
      <c r="A1" s="24"/>
      <c r="B1" s="47"/>
      <c r="C1" s="24"/>
    </row>
    <row r="2" spans="1:3" ht="15">
      <c r="A2" s="24"/>
      <c r="C2" s="48" t="s">
        <v>129</v>
      </c>
    </row>
    <row r="3" spans="1:3" ht="15">
      <c r="A3" s="24"/>
      <c r="C3" s="48" t="s">
        <v>0</v>
      </c>
    </row>
    <row r="4" spans="1:3" ht="15">
      <c r="A4" s="24"/>
      <c r="C4" s="48" t="s">
        <v>39</v>
      </c>
    </row>
    <row r="5" spans="1:3" ht="15">
      <c r="A5" s="24"/>
      <c r="C5" s="48" t="s">
        <v>40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3"/>
      <c r="B11" s="117" t="s">
        <v>117</v>
      </c>
      <c r="C11" s="117"/>
    </row>
    <row r="12" spans="1:3" ht="63" customHeight="1">
      <c r="A12" s="33"/>
      <c r="B12" s="34" t="s">
        <v>157</v>
      </c>
      <c r="C12" s="35" t="s">
        <v>74</v>
      </c>
    </row>
    <row r="13" spans="1:3" ht="15">
      <c r="A13" s="33"/>
      <c r="B13" s="52"/>
      <c r="C13" s="53" t="s">
        <v>75</v>
      </c>
    </row>
    <row r="14" spans="1:3" ht="15" customHeight="1">
      <c r="A14" s="33"/>
      <c r="B14" s="119" t="s">
        <v>158</v>
      </c>
      <c r="C14" s="119"/>
    </row>
    <row r="15" spans="1:3" s="56" customFormat="1" ht="15">
      <c r="A15" s="51"/>
      <c r="B15" s="54"/>
      <c r="C15" s="55"/>
    </row>
    <row r="16" spans="1:3" s="56" customFormat="1" ht="15">
      <c r="A16" s="51" t="s">
        <v>76</v>
      </c>
      <c r="B16" s="54"/>
      <c r="C16" s="55"/>
    </row>
    <row r="17" spans="1:3" s="56" customFormat="1" ht="15">
      <c r="A17" s="51"/>
      <c r="B17" s="57"/>
      <c r="C17" s="36"/>
    </row>
    <row r="18" spans="1:3" ht="14.25">
      <c r="A18" s="52"/>
      <c r="B18" s="58" t="s">
        <v>128</v>
      </c>
      <c r="C18" s="52"/>
    </row>
    <row r="19" spans="1:3" ht="14.25">
      <c r="A19" s="52"/>
      <c r="B19" s="58" t="s">
        <v>77</v>
      </c>
      <c r="C19" s="52"/>
    </row>
    <row r="20" spans="1:3" ht="14.25">
      <c r="A20" s="52"/>
      <c r="B20" s="58" t="s">
        <v>140</v>
      </c>
      <c r="C20" s="52"/>
    </row>
    <row r="21" spans="1:3" ht="15">
      <c r="A21" s="59"/>
      <c r="B21" s="58" t="s">
        <v>131</v>
      </c>
      <c r="C21" s="52"/>
    </row>
    <row r="22" spans="1:3" s="7" customFormat="1" ht="15">
      <c r="A22" s="6"/>
      <c r="B22" s="9"/>
      <c r="C22" s="8"/>
    </row>
    <row r="23" spans="1:3" s="7" customFormat="1" ht="15">
      <c r="A23" s="6"/>
      <c r="B23" s="9"/>
      <c r="C23" s="27" t="s">
        <v>1</v>
      </c>
    </row>
    <row r="24" s="7" customFormat="1" ht="15">
      <c r="A24" s="10"/>
    </row>
    <row r="25" spans="1:3" s="7" customFormat="1" ht="36.75" customHeight="1">
      <c r="A25" s="28" t="s">
        <v>2</v>
      </c>
      <c r="B25" s="29" t="s">
        <v>118</v>
      </c>
      <c r="C25" s="30" t="s">
        <v>119</v>
      </c>
    </row>
    <row r="26" spans="1:3" s="7" customFormat="1" ht="26.25" customHeight="1">
      <c r="A26" s="31" t="s">
        <v>3</v>
      </c>
      <c r="B26" s="32" t="s">
        <v>132</v>
      </c>
      <c r="C26" s="46" t="s">
        <v>133</v>
      </c>
    </row>
    <row r="27" spans="1:3" s="7" customFormat="1" ht="27.75" customHeight="1">
      <c r="A27" s="31" t="s">
        <v>4</v>
      </c>
      <c r="B27" s="32" t="s">
        <v>47</v>
      </c>
      <c r="C27" s="44">
        <v>17</v>
      </c>
    </row>
    <row r="28" spans="1:3" s="13" customFormat="1" ht="15" customHeight="1">
      <c r="A28" s="120"/>
      <c r="B28" s="120"/>
      <c r="C28" s="11"/>
    </row>
    <row r="29" spans="1:3" s="13" customFormat="1" ht="15" customHeight="1">
      <c r="A29" s="12"/>
      <c r="C29" s="11"/>
    </row>
    <row r="30" s="7" customFormat="1" ht="17.25" customHeight="1">
      <c r="C30" s="45"/>
    </row>
    <row r="31" s="13" customFormat="1" ht="15" customHeight="1">
      <c r="C31" s="11"/>
    </row>
    <row r="32" s="13" customFormat="1" ht="15" customHeight="1">
      <c r="C32" s="11"/>
    </row>
    <row r="33" s="13" customFormat="1" ht="15" customHeight="1">
      <c r="C33" s="11"/>
    </row>
    <row r="34" s="13" customFormat="1" ht="15" customHeight="1">
      <c r="C34" s="11"/>
    </row>
    <row r="35" s="13" customFormat="1" ht="15" customHeight="1">
      <c r="C35" s="11"/>
    </row>
    <row r="36" spans="1:3" s="13" customFormat="1" ht="15.75" customHeight="1">
      <c r="A36" s="12"/>
      <c r="C36" s="11"/>
    </row>
    <row r="37" spans="1:3" s="13" customFormat="1" ht="15" customHeight="1">
      <c r="A37" s="120" t="s">
        <v>130</v>
      </c>
      <c r="B37" s="120"/>
      <c r="C37" s="11"/>
    </row>
    <row r="38" spans="1:3" s="13" customFormat="1" ht="15" customHeight="1">
      <c r="A38" s="12"/>
      <c r="B38" s="13" t="s">
        <v>134</v>
      </c>
      <c r="C38" s="11"/>
    </row>
    <row r="39" spans="1:3" s="13" customFormat="1" ht="15" customHeight="1">
      <c r="A39" s="12"/>
      <c r="B39" s="13" t="s">
        <v>135</v>
      </c>
      <c r="C39" s="11"/>
    </row>
    <row r="40" spans="1:3" s="13" customFormat="1" ht="15.75" customHeight="1">
      <c r="A40" s="12"/>
      <c r="C40" s="11"/>
    </row>
    <row r="41" spans="1:3" s="13" customFormat="1" ht="15.75" customHeight="1">
      <c r="A41" s="12"/>
      <c r="C41" s="11"/>
    </row>
    <row r="42" spans="1:3" s="13" customFormat="1" ht="15.75" customHeight="1">
      <c r="A42" s="12"/>
      <c r="C42" s="11"/>
    </row>
    <row r="43" spans="1:3" s="13" customFormat="1" ht="15.75" customHeight="1">
      <c r="A43" s="12"/>
      <c r="C43" s="11"/>
    </row>
    <row r="44" spans="1:3" s="13" customFormat="1" ht="15.75" customHeight="1">
      <c r="A44" s="12"/>
      <c r="C44" s="11"/>
    </row>
    <row r="45" spans="1:3" s="13" customFormat="1" ht="15.75" customHeight="1">
      <c r="A45" s="12"/>
      <c r="C45" s="11"/>
    </row>
    <row r="46" spans="1:3" s="13" customFormat="1" ht="15.75" customHeight="1">
      <c r="A46" s="12"/>
      <c r="C46" s="11"/>
    </row>
    <row r="47" spans="1:3" s="13" customFormat="1" ht="15.75" customHeight="1">
      <c r="A47" s="12"/>
      <c r="C47" s="11"/>
    </row>
    <row r="48" spans="1:3" s="13" customFormat="1" ht="15.75" customHeight="1">
      <c r="A48" s="12"/>
      <c r="C48" s="11"/>
    </row>
    <row r="49" spans="1:3" s="13" customFormat="1" ht="15.75" customHeight="1">
      <c r="A49" s="12"/>
      <c r="C49" s="11"/>
    </row>
    <row r="50" spans="1:3" s="13" customFormat="1" ht="15.75" customHeight="1">
      <c r="A50" s="12"/>
      <c r="C50" s="11"/>
    </row>
    <row r="51" spans="1:3" s="13" customFormat="1" ht="15.75" customHeight="1">
      <c r="A51" s="12"/>
      <c r="C51" s="11"/>
    </row>
    <row r="52" spans="1:3" s="13" customFormat="1" ht="15.75" customHeight="1">
      <c r="A52" s="12"/>
      <c r="C52" s="11"/>
    </row>
    <row r="53" spans="1:3" s="13" customFormat="1" ht="15.75" customHeight="1">
      <c r="A53" s="12"/>
      <c r="C53" s="11"/>
    </row>
    <row r="54" spans="1:3" s="13" customFormat="1" ht="15.75" customHeight="1">
      <c r="A54" s="12"/>
      <c r="C54" s="11"/>
    </row>
    <row r="55" spans="1:3" s="13" customFormat="1" ht="15.75" customHeight="1">
      <c r="A55" s="12"/>
      <c r="C55" s="11"/>
    </row>
    <row r="56" spans="1:3" s="13" customFormat="1" ht="15.75" customHeight="1">
      <c r="A56" s="12"/>
      <c r="C56" s="11"/>
    </row>
    <row r="57" spans="1:3" s="13" customFormat="1" ht="15.75" customHeight="1">
      <c r="A57" s="12"/>
      <c r="C57" s="11"/>
    </row>
    <row r="58" spans="1:3" s="13" customFormat="1" ht="15.75" customHeight="1">
      <c r="A58" s="12"/>
      <c r="C58" s="11"/>
    </row>
    <row r="59" spans="1:3" s="13" customFormat="1" ht="15.75" customHeight="1">
      <c r="A59" s="12"/>
      <c r="C59" s="11"/>
    </row>
    <row r="60" spans="1:3" s="13" customFormat="1" ht="15.75" customHeight="1">
      <c r="A60" s="12"/>
      <c r="C60" s="11"/>
    </row>
    <row r="61" spans="1:3" s="13" customFormat="1" ht="15.75" customHeight="1">
      <c r="A61" s="12"/>
      <c r="C61" s="11"/>
    </row>
    <row r="62" spans="1:3" s="13" customFormat="1" ht="21" customHeight="1">
      <c r="A62" s="12"/>
      <c r="C62" s="11"/>
    </row>
    <row r="63" spans="1:3" s="13" customFormat="1" ht="16.5" customHeight="1">
      <c r="A63" s="12"/>
      <c r="C63" s="11"/>
    </row>
    <row r="64" spans="1:4" s="79" customFormat="1" ht="18.75" customHeight="1">
      <c r="A64" s="75"/>
      <c r="B64" s="76" t="s">
        <v>78</v>
      </c>
      <c r="C64" s="77"/>
      <c r="D64" s="78"/>
    </row>
    <row r="65" spans="1:4" s="83" customFormat="1" ht="6" customHeight="1">
      <c r="A65" s="80"/>
      <c r="B65" s="76"/>
      <c r="C65" s="81"/>
      <c r="D65" s="82"/>
    </row>
    <row r="66" spans="1:3" s="79" customFormat="1" ht="40.5">
      <c r="A66" s="84" t="s">
        <v>79</v>
      </c>
      <c r="B66" s="84" t="s">
        <v>80</v>
      </c>
      <c r="C66" s="85" t="s">
        <v>106</v>
      </c>
    </row>
    <row r="67" spans="1:3" s="79" customFormat="1" ht="12.75" customHeight="1">
      <c r="A67" s="86">
        <v>1</v>
      </c>
      <c r="B67" s="84">
        <v>2</v>
      </c>
      <c r="C67" s="87">
        <v>3</v>
      </c>
    </row>
    <row r="68" spans="1:5" s="93" customFormat="1" ht="13.5">
      <c r="A68" s="88" t="s">
        <v>107</v>
      </c>
      <c r="B68" s="89" t="s">
        <v>108</v>
      </c>
      <c r="C68" s="90">
        <f>SUM(C69,C76,C81)</f>
        <v>809062</v>
      </c>
      <c r="D68" s="91"/>
      <c r="E68" s="92"/>
    </row>
    <row r="69" spans="1:3" s="95" customFormat="1" ht="13.5" hidden="1">
      <c r="A69" s="88" t="s">
        <v>5</v>
      </c>
      <c r="B69" s="94" t="s">
        <v>6</v>
      </c>
      <c r="C69" s="90">
        <f>SUM(C70,C74)</f>
        <v>0</v>
      </c>
    </row>
    <row r="70" spans="1:3" s="95" customFormat="1" ht="13.5" hidden="1">
      <c r="A70" s="88">
        <v>21100</v>
      </c>
      <c r="B70" s="94" t="s">
        <v>7</v>
      </c>
      <c r="C70" s="90">
        <f>SUM(C71:C72)</f>
        <v>0</v>
      </c>
    </row>
    <row r="71" spans="1:3" s="83" customFormat="1" ht="13.5" hidden="1">
      <c r="A71" s="96">
        <v>21150</v>
      </c>
      <c r="B71" s="97" t="s">
        <v>67</v>
      </c>
      <c r="C71" s="98"/>
    </row>
    <row r="72" spans="1:3" s="83" customFormat="1" ht="27" hidden="1">
      <c r="A72" s="99" t="s">
        <v>48</v>
      </c>
      <c r="B72" s="97" t="s">
        <v>49</v>
      </c>
      <c r="C72" s="98">
        <f>SUM(C73)</f>
        <v>0</v>
      </c>
    </row>
    <row r="73" spans="1:3" s="83" customFormat="1" ht="27" hidden="1">
      <c r="A73" s="99" t="s">
        <v>50</v>
      </c>
      <c r="B73" s="97" t="s">
        <v>51</v>
      </c>
      <c r="C73" s="98"/>
    </row>
    <row r="74" spans="1:3" s="92" customFormat="1" ht="13.5" hidden="1">
      <c r="A74" s="88">
        <v>21200</v>
      </c>
      <c r="B74" s="100" t="s">
        <v>70</v>
      </c>
      <c r="C74" s="101">
        <f>SUM(C75)</f>
        <v>0</v>
      </c>
    </row>
    <row r="75" spans="1:3" s="83" customFormat="1" ht="13.5" hidden="1">
      <c r="A75" s="96">
        <v>21210</v>
      </c>
      <c r="B75" s="97" t="s">
        <v>69</v>
      </c>
      <c r="C75" s="98"/>
    </row>
    <row r="76" spans="1:3" s="95" customFormat="1" ht="13.5">
      <c r="A76" s="88" t="s">
        <v>109</v>
      </c>
      <c r="B76" s="94" t="s">
        <v>110</v>
      </c>
      <c r="C76" s="90">
        <f>SUM(C77)</f>
        <v>140339</v>
      </c>
    </row>
    <row r="77" spans="1:3" s="95" customFormat="1" ht="13.5">
      <c r="A77" s="88">
        <v>18000</v>
      </c>
      <c r="B77" s="94" t="s">
        <v>111</v>
      </c>
      <c r="C77" s="90">
        <f>SUM(C78)</f>
        <v>140339</v>
      </c>
    </row>
    <row r="78" spans="1:3" s="83" customFormat="1" ht="13.5">
      <c r="A78" s="96">
        <v>18100</v>
      </c>
      <c r="B78" s="97" t="s">
        <v>112</v>
      </c>
      <c r="C78" s="98">
        <f>SUM(C79)</f>
        <v>140339</v>
      </c>
    </row>
    <row r="79" spans="1:3" s="83" customFormat="1" ht="13.5">
      <c r="A79" s="99">
        <v>18130</v>
      </c>
      <c r="B79" s="97" t="s">
        <v>113</v>
      </c>
      <c r="C79" s="98">
        <f>SUM(C80)</f>
        <v>140339</v>
      </c>
    </row>
    <row r="80" spans="1:3" s="83" customFormat="1" ht="14.25" customHeight="1" hidden="1">
      <c r="A80" s="99">
        <v>18132</v>
      </c>
      <c r="B80" s="97" t="s">
        <v>114</v>
      </c>
      <c r="C80" s="98">
        <v>140339</v>
      </c>
    </row>
    <row r="81" spans="1:3" s="95" customFormat="1" ht="13.5">
      <c r="A81" s="88">
        <v>21700</v>
      </c>
      <c r="B81" s="94" t="s">
        <v>20</v>
      </c>
      <c r="C81" s="90">
        <f>SUM(C82:C83)</f>
        <v>668723</v>
      </c>
    </row>
    <row r="82" spans="1:3" s="83" customFormat="1" ht="13.5">
      <c r="A82" s="96">
        <v>21710</v>
      </c>
      <c r="B82" s="96" t="s">
        <v>52</v>
      </c>
      <c r="C82" s="98">
        <v>668723</v>
      </c>
    </row>
    <row r="83" spans="1:3" s="83" customFormat="1" ht="13.5" hidden="1">
      <c r="A83" s="96">
        <v>21720</v>
      </c>
      <c r="B83" s="96" t="s">
        <v>71</v>
      </c>
      <c r="C83" s="98"/>
    </row>
    <row r="84" spans="1:4" s="68" customFormat="1" ht="15">
      <c r="A84" s="16" t="s">
        <v>21</v>
      </c>
      <c r="B84" s="21" t="s">
        <v>115</v>
      </c>
      <c r="C84" s="19">
        <f>SUM(C85,C147)</f>
        <v>836453</v>
      </c>
      <c r="D84" s="112"/>
    </row>
    <row r="85" spans="1:4" s="68" customFormat="1" ht="28.5">
      <c r="A85" s="16" t="s">
        <v>37</v>
      </c>
      <c r="B85" s="21" t="s">
        <v>11</v>
      </c>
      <c r="C85" s="19">
        <f>SUM(C86,C133,C139)</f>
        <v>752929</v>
      </c>
      <c r="D85" s="112"/>
    </row>
    <row r="86" spans="1:4" s="68" customFormat="1" ht="15">
      <c r="A86" s="16" t="s">
        <v>22</v>
      </c>
      <c r="B86" s="21" t="s">
        <v>12</v>
      </c>
      <c r="C86" s="19">
        <f>SUM(C87,C104)</f>
        <v>752929</v>
      </c>
      <c r="D86" s="112"/>
    </row>
    <row r="87" spans="1:4" s="7" customFormat="1" ht="15">
      <c r="A87" s="1" t="s">
        <v>136</v>
      </c>
      <c r="B87" s="17" t="s">
        <v>81</v>
      </c>
      <c r="C87" s="69">
        <f>SUM(C88+C98)</f>
        <v>416580</v>
      </c>
      <c r="D87" s="113"/>
    </row>
    <row r="88" spans="1:4" s="7" customFormat="1" ht="15">
      <c r="A88" s="1" t="s">
        <v>137</v>
      </c>
      <c r="B88" s="14" t="s">
        <v>138</v>
      </c>
      <c r="C88" s="69">
        <f>SUM(C89,C92,C97)</f>
        <v>316971</v>
      </c>
      <c r="D88" s="113"/>
    </row>
    <row r="89" spans="1:4" s="7" customFormat="1" ht="15">
      <c r="A89" s="1">
        <v>1110</v>
      </c>
      <c r="B89" s="14" t="s">
        <v>82</v>
      </c>
      <c r="C89" s="15">
        <f>SUM(C90:C91)</f>
        <v>277642</v>
      </c>
      <c r="D89" s="113"/>
    </row>
    <row r="90" spans="1:4" s="7" customFormat="1" ht="15">
      <c r="A90" s="1">
        <v>1114</v>
      </c>
      <c r="B90" s="14" t="s">
        <v>83</v>
      </c>
      <c r="C90" s="15">
        <v>275208</v>
      </c>
      <c r="D90" s="113"/>
    </row>
    <row r="91" spans="1:4" s="7" customFormat="1" ht="15">
      <c r="A91" s="1">
        <v>1119</v>
      </c>
      <c r="B91" s="14" t="s">
        <v>146</v>
      </c>
      <c r="C91" s="15">
        <v>2434</v>
      </c>
      <c r="D91" s="113"/>
    </row>
    <row r="92" spans="1:4" s="7" customFormat="1" ht="15">
      <c r="A92" s="1">
        <v>1140</v>
      </c>
      <c r="B92" s="14" t="s">
        <v>147</v>
      </c>
      <c r="C92" s="15">
        <f>SUM(C93:C96)</f>
        <v>39329</v>
      </c>
      <c r="D92" s="113"/>
    </row>
    <row r="93" spans="1:4" s="7" customFormat="1" ht="15">
      <c r="A93" s="1">
        <v>1142</v>
      </c>
      <c r="B93" s="14" t="s">
        <v>84</v>
      </c>
      <c r="C93" s="15">
        <v>17594</v>
      </c>
      <c r="D93" s="113"/>
    </row>
    <row r="94" spans="1:4" s="7" customFormat="1" ht="15">
      <c r="A94" s="1">
        <v>1146</v>
      </c>
      <c r="B94" s="14" t="s">
        <v>125</v>
      </c>
      <c r="C94" s="15">
        <v>18095</v>
      </c>
      <c r="D94" s="113"/>
    </row>
    <row r="95" spans="1:4" s="7" customFormat="1" ht="15">
      <c r="A95" s="1">
        <v>1147</v>
      </c>
      <c r="B95" s="14" t="s">
        <v>148</v>
      </c>
      <c r="C95" s="15">
        <v>3640</v>
      </c>
      <c r="D95" s="113"/>
    </row>
    <row r="96" spans="1:4" s="7" customFormat="1" ht="15" hidden="1">
      <c r="A96" s="1">
        <v>1148</v>
      </c>
      <c r="B96" s="14" t="s">
        <v>149</v>
      </c>
      <c r="C96" s="15"/>
      <c r="D96" s="113"/>
    </row>
    <row r="97" spans="1:4" s="7" customFormat="1" ht="15" hidden="1">
      <c r="A97" s="1">
        <v>1150</v>
      </c>
      <c r="B97" s="14" t="s">
        <v>85</v>
      </c>
      <c r="C97" s="15"/>
      <c r="D97" s="113"/>
    </row>
    <row r="98" spans="1:4" s="7" customFormat="1" ht="16.5" customHeight="1">
      <c r="A98" s="1">
        <v>1200</v>
      </c>
      <c r="B98" s="14" t="s">
        <v>139</v>
      </c>
      <c r="C98" s="18">
        <f>SUM(C99+C100)</f>
        <v>99609</v>
      </c>
      <c r="D98" s="113"/>
    </row>
    <row r="99" spans="1:4" s="7" customFormat="1" ht="15">
      <c r="A99" s="1">
        <v>1210</v>
      </c>
      <c r="B99" s="14" t="s">
        <v>86</v>
      </c>
      <c r="C99" s="15">
        <v>80851</v>
      </c>
      <c r="D99" s="113"/>
    </row>
    <row r="100" spans="1:4" s="7" customFormat="1" ht="14.25" customHeight="1">
      <c r="A100" s="1">
        <v>1220</v>
      </c>
      <c r="B100" s="14" t="s">
        <v>87</v>
      </c>
      <c r="C100" s="15">
        <f>SUM(C101:C103)</f>
        <v>18758</v>
      </c>
      <c r="D100" s="113"/>
    </row>
    <row r="101" spans="1:4" s="7" customFormat="1" ht="30">
      <c r="A101" s="1">
        <v>1221</v>
      </c>
      <c r="B101" s="14" t="s">
        <v>88</v>
      </c>
      <c r="C101" s="15">
        <v>15769</v>
      </c>
      <c r="D101" s="113"/>
    </row>
    <row r="102" spans="1:4" s="7" customFormat="1" ht="15">
      <c r="A102" s="1">
        <v>1227</v>
      </c>
      <c r="B102" s="14" t="s">
        <v>89</v>
      </c>
      <c r="C102" s="15">
        <v>2775</v>
      </c>
      <c r="D102" s="113"/>
    </row>
    <row r="103" spans="1:4" s="7" customFormat="1" ht="25.5" customHeight="1">
      <c r="A103" s="1">
        <v>1228</v>
      </c>
      <c r="B103" s="14" t="s">
        <v>90</v>
      </c>
      <c r="C103" s="15">
        <v>214</v>
      </c>
      <c r="D103" s="113"/>
    </row>
    <row r="104" spans="1:5" s="68" customFormat="1" ht="15">
      <c r="A104" s="16">
        <v>2000</v>
      </c>
      <c r="B104" s="21" t="s">
        <v>23</v>
      </c>
      <c r="C104" s="19">
        <f>SUM(C105,C112,C127)</f>
        <v>336349</v>
      </c>
      <c r="D104" s="112"/>
      <c r="E104" s="7"/>
    </row>
    <row r="105" spans="1:5" s="68" customFormat="1" ht="17.25" customHeight="1">
      <c r="A105" s="16">
        <v>2100</v>
      </c>
      <c r="B105" s="21" t="s">
        <v>91</v>
      </c>
      <c r="C105" s="19">
        <f>SUM(C106,C109)</f>
        <v>177742</v>
      </c>
      <c r="D105" s="114"/>
      <c r="E105" s="7"/>
    </row>
    <row r="106" spans="1:5" ht="15">
      <c r="A106" s="1">
        <v>2110</v>
      </c>
      <c r="B106" s="22" t="s">
        <v>150</v>
      </c>
      <c r="C106" s="20">
        <f>SUM(C107:C108)</f>
        <v>1190</v>
      </c>
      <c r="D106" s="114"/>
      <c r="E106" s="7"/>
    </row>
    <row r="107" spans="1:5" ht="15">
      <c r="A107" s="1">
        <v>2111</v>
      </c>
      <c r="B107" s="22" t="s">
        <v>92</v>
      </c>
      <c r="C107" s="20">
        <v>360</v>
      </c>
      <c r="D107" s="114"/>
      <c r="E107" s="7"/>
    </row>
    <row r="108" spans="1:5" ht="15">
      <c r="A108" s="1">
        <v>2112</v>
      </c>
      <c r="B108" s="22" t="s">
        <v>151</v>
      </c>
      <c r="C108" s="20">
        <v>830</v>
      </c>
      <c r="D108" s="114"/>
      <c r="E108" s="7"/>
    </row>
    <row r="109" spans="1:5" ht="15">
      <c r="A109" s="1">
        <v>2120</v>
      </c>
      <c r="B109" s="22" t="s">
        <v>93</v>
      </c>
      <c r="C109" s="20">
        <f>SUM(C110:C111)</f>
        <v>176552</v>
      </c>
      <c r="D109" s="114"/>
      <c r="E109" s="7"/>
    </row>
    <row r="110" spans="1:5" ht="15">
      <c r="A110" s="1">
        <v>2121</v>
      </c>
      <c r="B110" s="22" t="s">
        <v>92</v>
      </c>
      <c r="C110" s="20">
        <v>876</v>
      </c>
      <c r="D110" s="114"/>
      <c r="E110" s="7"/>
    </row>
    <row r="111" spans="1:5" ht="15">
      <c r="A111" s="1">
        <v>2122</v>
      </c>
      <c r="B111" s="22" t="s">
        <v>151</v>
      </c>
      <c r="C111" s="20">
        <f>7946+167730</f>
        <v>175676</v>
      </c>
      <c r="D111" s="114"/>
      <c r="E111" s="7"/>
    </row>
    <row r="112" spans="1:5" s="68" customFormat="1" ht="15">
      <c r="A112" s="16">
        <v>2200</v>
      </c>
      <c r="B112" s="21" t="s">
        <v>24</v>
      </c>
      <c r="C112" s="19">
        <f>SUM(C113,C115,C119,C121,C123,C125)</f>
        <v>145838</v>
      </c>
      <c r="D112" s="112"/>
      <c r="E112" s="7"/>
    </row>
    <row r="113" spans="1:5" ht="16.5" customHeight="1" hidden="1">
      <c r="A113" s="1">
        <v>2210</v>
      </c>
      <c r="B113" s="22" t="s">
        <v>98</v>
      </c>
      <c r="C113" s="20">
        <f>SUM(C114)</f>
        <v>0</v>
      </c>
      <c r="D113" s="111"/>
      <c r="E113" s="7"/>
    </row>
    <row r="114" spans="1:5" ht="13.5" customHeight="1" hidden="1">
      <c r="A114" s="1">
        <v>2219</v>
      </c>
      <c r="B114" s="22" t="s">
        <v>99</v>
      </c>
      <c r="C114" s="20"/>
      <c r="D114" s="111"/>
      <c r="E114" s="7"/>
    </row>
    <row r="115" spans="1:5" ht="15">
      <c r="A115" s="1">
        <v>2230</v>
      </c>
      <c r="B115" s="22" t="s">
        <v>72</v>
      </c>
      <c r="C115" s="20">
        <f>SUM(C116:C118)</f>
        <v>144155</v>
      </c>
      <c r="D115" s="111"/>
      <c r="E115" s="7"/>
    </row>
    <row r="116" spans="1:5" ht="15">
      <c r="A116" s="1">
        <v>2234</v>
      </c>
      <c r="B116" s="22" t="s">
        <v>161</v>
      </c>
      <c r="C116" s="20">
        <v>129</v>
      </c>
      <c r="D116" s="111"/>
      <c r="E116" s="7"/>
    </row>
    <row r="117" spans="1:5" ht="15">
      <c r="A117" s="1">
        <v>2235</v>
      </c>
      <c r="B117" s="22" t="s">
        <v>152</v>
      </c>
      <c r="C117" s="20">
        <v>6776</v>
      </c>
      <c r="D117" s="111"/>
      <c r="E117" s="7"/>
    </row>
    <row r="118" spans="1:5" ht="15">
      <c r="A118" s="1">
        <v>2239</v>
      </c>
      <c r="B118" s="22" t="s">
        <v>73</v>
      </c>
      <c r="C118" s="20">
        <v>137250</v>
      </c>
      <c r="D118" s="111"/>
      <c r="E118" s="7"/>
    </row>
    <row r="119" spans="1:5" ht="15">
      <c r="A119" s="1">
        <v>2240</v>
      </c>
      <c r="B119" s="22" t="s">
        <v>162</v>
      </c>
      <c r="C119" s="20">
        <f>SUM(C120)</f>
        <v>150</v>
      </c>
      <c r="D119" s="111"/>
      <c r="E119" s="7"/>
    </row>
    <row r="120" spans="1:5" ht="15">
      <c r="A120" s="1">
        <v>2242</v>
      </c>
      <c r="B120" s="22" t="s">
        <v>163</v>
      </c>
      <c r="C120" s="20">
        <v>150</v>
      </c>
      <c r="D120" s="111"/>
      <c r="E120" s="7"/>
    </row>
    <row r="121" spans="1:5" ht="15">
      <c r="A121" s="1">
        <v>2250</v>
      </c>
      <c r="B121" s="22" t="s">
        <v>164</v>
      </c>
      <c r="C121" s="20">
        <f>SUM(C122)</f>
        <v>387</v>
      </c>
      <c r="D121" s="111"/>
      <c r="E121" s="7"/>
    </row>
    <row r="122" spans="1:5" ht="15">
      <c r="A122" s="1">
        <v>2252</v>
      </c>
      <c r="B122" s="22" t="s">
        <v>165</v>
      </c>
      <c r="C122" s="20">
        <v>387</v>
      </c>
      <c r="D122" s="111"/>
      <c r="E122" s="7"/>
    </row>
    <row r="123" spans="1:5" ht="15">
      <c r="A123" s="1">
        <v>2260</v>
      </c>
      <c r="B123" s="22" t="s">
        <v>153</v>
      </c>
      <c r="C123" s="20">
        <f>SUM(C124)</f>
        <v>1146</v>
      </c>
      <c r="D123" s="111"/>
      <c r="E123" s="7"/>
    </row>
    <row r="124" spans="1:5" ht="15">
      <c r="A124" s="1">
        <v>2262</v>
      </c>
      <c r="B124" s="22" t="s">
        <v>154</v>
      </c>
      <c r="C124" s="20">
        <v>1146</v>
      </c>
      <c r="D124" s="111"/>
      <c r="E124" s="7"/>
    </row>
    <row r="125" spans="1:4" s="7" customFormat="1" ht="15" hidden="1">
      <c r="A125" s="1">
        <v>2270</v>
      </c>
      <c r="B125" s="14" t="s">
        <v>54</v>
      </c>
      <c r="C125" s="15">
        <f>SUM(C126)</f>
        <v>0</v>
      </c>
      <c r="D125" s="111"/>
    </row>
    <row r="126" spans="1:4" s="7" customFormat="1" ht="15" hidden="1">
      <c r="A126" s="1" t="s">
        <v>55</v>
      </c>
      <c r="B126" s="14" t="s">
        <v>56</v>
      </c>
      <c r="C126" s="15"/>
      <c r="D126" s="111"/>
    </row>
    <row r="127" spans="1:4" s="7" customFormat="1" ht="27.75" customHeight="1">
      <c r="A127" s="16" t="s">
        <v>100</v>
      </c>
      <c r="B127" s="21" t="s">
        <v>101</v>
      </c>
      <c r="C127" s="19">
        <f>SUM(C128,C132)</f>
        <v>12769</v>
      </c>
      <c r="D127" s="111"/>
    </row>
    <row r="128" spans="1:4" s="7" customFormat="1" ht="15">
      <c r="A128" s="1">
        <v>2310</v>
      </c>
      <c r="B128" s="14" t="s">
        <v>102</v>
      </c>
      <c r="C128" s="15">
        <f>SUM(C129:C131)</f>
        <v>12710</v>
      </c>
      <c r="D128" s="111"/>
    </row>
    <row r="129" spans="1:4" s="7" customFormat="1" ht="15">
      <c r="A129" s="1">
        <v>2311</v>
      </c>
      <c r="B129" s="14" t="s">
        <v>103</v>
      </c>
      <c r="C129" s="15">
        <v>3635</v>
      </c>
      <c r="D129" s="111"/>
    </row>
    <row r="130" spans="1:4" s="7" customFormat="1" ht="15">
      <c r="A130" s="1">
        <v>2312</v>
      </c>
      <c r="B130" s="14" t="s">
        <v>104</v>
      </c>
      <c r="C130" s="15">
        <v>6170</v>
      </c>
      <c r="D130" s="111"/>
    </row>
    <row r="131" spans="1:4" s="7" customFormat="1" ht="15">
      <c r="A131" s="1">
        <v>2314</v>
      </c>
      <c r="B131" s="14" t="s">
        <v>166</v>
      </c>
      <c r="C131" s="15">
        <v>2905</v>
      </c>
      <c r="D131" s="111"/>
    </row>
    <row r="132" spans="1:4" s="7" customFormat="1" ht="15">
      <c r="A132" s="1">
        <v>2350</v>
      </c>
      <c r="B132" s="14" t="s">
        <v>167</v>
      </c>
      <c r="C132" s="15">
        <v>59</v>
      </c>
      <c r="D132" s="111"/>
    </row>
    <row r="133" spans="1:5" s="68" customFormat="1" ht="15" hidden="1">
      <c r="A133" s="16" t="s">
        <v>13</v>
      </c>
      <c r="B133" s="21" t="s">
        <v>14</v>
      </c>
      <c r="C133" s="19">
        <f>SUM(C134)</f>
        <v>0</v>
      </c>
      <c r="D133" s="111"/>
      <c r="E133" s="7"/>
    </row>
    <row r="134" spans="1:5" s="68" customFormat="1" ht="15" hidden="1">
      <c r="A134" s="16" t="s">
        <v>15</v>
      </c>
      <c r="B134" s="21" t="s">
        <v>25</v>
      </c>
      <c r="C134" s="19">
        <f>SUM(C135)</f>
        <v>0</v>
      </c>
      <c r="D134" s="111"/>
      <c r="E134" s="7"/>
    </row>
    <row r="135" spans="1:4" s="68" customFormat="1" ht="15" hidden="1">
      <c r="A135" s="16" t="s">
        <v>26</v>
      </c>
      <c r="B135" s="21" t="s">
        <v>38</v>
      </c>
      <c r="C135" s="19">
        <f>SUM(C136)</f>
        <v>0</v>
      </c>
      <c r="D135" s="111"/>
    </row>
    <row r="136" spans="1:4" ht="30" hidden="1">
      <c r="A136" s="1">
        <v>3290</v>
      </c>
      <c r="B136" s="22" t="s">
        <v>58</v>
      </c>
      <c r="C136" s="20">
        <f>SUM(C137:C138)</f>
        <v>0</v>
      </c>
      <c r="D136" s="111"/>
    </row>
    <row r="137" spans="1:4" ht="30" hidden="1">
      <c r="A137" s="1">
        <v>3292</v>
      </c>
      <c r="B137" s="22" t="s">
        <v>57</v>
      </c>
      <c r="C137" s="20"/>
      <c r="D137" s="111"/>
    </row>
    <row r="138" spans="1:4" ht="30" hidden="1">
      <c r="A138" s="1">
        <v>3293</v>
      </c>
      <c r="B138" s="22" t="s">
        <v>65</v>
      </c>
      <c r="C138" s="20"/>
      <c r="D138" s="111"/>
    </row>
    <row r="139" spans="1:4" s="68" customFormat="1" ht="15" hidden="1">
      <c r="A139" s="16">
        <v>7000</v>
      </c>
      <c r="B139" s="21" t="s">
        <v>41</v>
      </c>
      <c r="C139" s="19">
        <f>SUM(C140,C144)</f>
        <v>0</v>
      </c>
      <c r="D139" s="111"/>
    </row>
    <row r="140" spans="1:4" s="68" customFormat="1" ht="15" hidden="1">
      <c r="A140" s="16" t="s">
        <v>27</v>
      </c>
      <c r="B140" s="21" t="s">
        <v>46</v>
      </c>
      <c r="C140" s="19">
        <f>SUM(C141)</f>
        <v>0</v>
      </c>
      <c r="D140" s="111"/>
    </row>
    <row r="141" spans="1:4" s="68" customFormat="1" ht="15" hidden="1">
      <c r="A141" s="16">
        <v>7600</v>
      </c>
      <c r="B141" s="21" t="s">
        <v>62</v>
      </c>
      <c r="C141" s="19">
        <f>SUM(C142)</f>
        <v>0</v>
      </c>
      <c r="D141" s="111"/>
    </row>
    <row r="142" spans="1:4" ht="15" hidden="1">
      <c r="A142" s="1">
        <v>7630</v>
      </c>
      <c r="B142" s="22" t="s">
        <v>61</v>
      </c>
      <c r="C142" s="20">
        <f>SUM(C143)</f>
        <v>0</v>
      </c>
      <c r="D142" s="111"/>
    </row>
    <row r="143" spans="1:4" ht="15" hidden="1">
      <c r="A143" s="1">
        <v>7639</v>
      </c>
      <c r="B143" s="22" t="s">
        <v>64</v>
      </c>
      <c r="C143" s="20"/>
      <c r="D143" s="111"/>
    </row>
    <row r="144" spans="1:4" s="68" customFormat="1" ht="15" hidden="1">
      <c r="A144" s="16" t="s">
        <v>28</v>
      </c>
      <c r="B144" s="21" t="s">
        <v>29</v>
      </c>
      <c r="C144" s="19">
        <f>SUM(C145)</f>
        <v>0</v>
      </c>
      <c r="D144" s="111"/>
    </row>
    <row r="145" spans="1:4" s="68" customFormat="1" ht="15" hidden="1">
      <c r="A145" s="16" t="s">
        <v>30</v>
      </c>
      <c r="B145" s="21" t="s">
        <v>42</v>
      </c>
      <c r="C145" s="19">
        <f>SUM(C146)</f>
        <v>0</v>
      </c>
      <c r="D145" s="111"/>
    </row>
    <row r="146" spans="1:4" ht="30" hidden="1">
      <c r="A146" s="1" t="s">
        <v>59</v>
      </c>
      <c r="B146" s="22" t="s">
        <v>60</v>
      </c>
      <c r="C146" s="20"/>
      <c r="D146" s="111"/>
    </row>
    <row r="147" spans="1:4" s="68" customFormat="1" ht="15">
      <c r="A147" s="16" t="s">
        <v>16</v>
      </c>
      <c r="B147" s="21" t="s">
        <v>31</v>
      </c>
      <c r="C147" s="19">
        <f>SUM(C148)</f>
        <v>83524</v>
      </c>
      <c r="D147" s="111"/>
    </row>
    <row r="148" spans="1:4" s="68" customFormat="1" ht="15">
      <c r="A148" s="16">
        <v>5000</v>
      </c>
      <c r="B148" s="21" t="s">
        <v>32</v>
      </c>
      <c r="C148" s="19">
        <f>SUM(C149)</f>
        <v>83524</v>
      </c>
      <c r="D148" s="111"/>
    </row>
    <row r="149" spans="1:4" s="68" customFormat="1" ht="15">
      <c r="A149" s="16">
        <v>5200</v>
      </c>
      <c r="B149" s="17" t="s">
        <v>34</v>
      </c>
      <c r="C149" s="19">
        <f>SUM(C150)</f>
        <v>83524</v>
      </c>
      <c r="D149" s="111"/>
    </row>
    <row r="150" spans="1:4" s="7" customFormat="1" ht="15">
      <c r="A150" s="1">
        <v>5230</v>
      </c>
      <c r="B150" s="14" t="s">
        <v>95</v>
      </c>
      <c r="C150" s="15">
        <f>SUM(C151:C153)</f>
        <v>83524</v>
      </c>
      <c r="D150" s="111"/>
    </row>
    <row r="151" spans="1:4" s="7" customFormat="1" ht="15">
      <c r="A151" s="1">
        <v>5232</v>
      </c>
      <c r="B151" s="14" t="s">
        <v>96</v>
      </c>
      <c r="C151" s="15">
        <v>23301</v>
      </c>
      <c r="D151" s="111"/>
    </row>
    <row r="152" spans="1:4" s="7" customFormat="1" ht="15">
      <c r="A152" s="1">
        <v>5238</v>
      </c>
      <c r="B152" s="14" t="s">
        <v>97</v>
      </c>
      <c r="C152" s="15">
        <v>750</v>
      </c>
      <c r="D152" s="111"/>
    </row>
    <row r="153" spans="1:4" s="7" customFormat="1" ht="15">
      <c r="A153" s="1">
        <v>5239</v>
      </c>
      <c r="B153" s="14" t="s">
        <v>155</v>
      </c>
      <c r="C153" s="15">
        <v>59473</v>
      </c>
      <c r="D153" s="111"/>
    </row>
    <row r="154" spans="1:4" s="68" customFormat="1" ht="28.5">
      <c r="A154" s="16" t="s">
        <v>116</v>
      </c>
      <c r="B154" s="21" t="s">
        <v>17</v>
      </c>
      <c r="C154" s="19">
        <f>SUM(C68-C84)</f>
        <v>-27391</v>
      </c>
      <c r="D154" s="111"/>
    </row>
    <row r="155" spans="1:4" ht="15">
      <c r="A155" s="1" t="s">
        <v>9</v>
      </c>
      <c r="B155" s="40" t="s">
        <v>18</v>
      </c>
      <c r="C155" s="20">
        <f>SUM(C156)</f>
        <v>27391</v>
      </c>
      <c r="D155" s="111"/>
    </row>
    <row r="156" spans="1:4" ht="15">
      <c r="A156" s="1" t="s">
        <v>10</v>
      </c>
      <c r="B156" s="40" t="s">
        <v>19</v>
      </c>
      <c r="C156" s="20">
        <f>SUM(C157)</f>
        <v>27391</v>
      </c>
      <c r="D156" s="111"/>
    </row>
    <row r="157" spans="1:4" ht="15">
      <c r="A157" s="1" t="s">
        <v>36</v>
      </c>
      <c r="B157" s="40" t="s">
        <v>68</v>
      </c>
      <c r="C157" s="20">
        <f>SUM(-C154)</f>
        <v>27391</v>
      </c>
      <c r="D157" s="111"/>
    </row>
    <row r="158" spans="1:4" ht="6.75" customHeight="1">
      <c r="A158" s="9"/>
      <c r="B158" s="115"/>
      <c r="C158" s="62"/>
      <c r="D158" s="111"/>
    </row>
    <row r="159" spans="1:3" s="7" customFormat="1" ht="16.5" customHeight="1">
      <c r="A159" s="6" t="s">
        <v>159</v>
      </c>
      <c r="C159" s="8" t="s">
        <v>160</v>
      </c>
    </row>
    <row r="160" spans="1:3" s="7" customFormat="1" ht="17.25" customHeight="1">
      <c r="A160" s="6" t="s">
        <v>158</v>
      </c>
      <c r="C160" s="8"/>
    </row>
    <row r="161" ht="14.25">
      <c r="D161" s="111"/>
    </row>
    <row r="162" ht="14.25">
      <c r="D162" s="111"/>
    </row>
    <row r="163" ht="14.25">
      <c r="D163" s="111"/>
    </row>
    <row r="164" ht="14.25">
      <c r="D164" s="111"/>
    </row>
    <row r="165" ht="14.25">
      <c r="D165" s="111"/>
    </row>
    <row r="166" ht="14.25">
      <c r="D166" s="111"/>
    </row>
    <row r="167" ht="14.25">
      <c r="D167" s="111"/>
    </row>
    <row r="168" ht="14.25">
      <c r="D168" s="111"/>
    </row>
    <row r="169" ht="14.25">
      <c r="D169" s="111"/>
    </row>
    <row r="170" ht="14.25">
      <c r="D170" s="111"/>
    </row>
    <row r="171" ht="14.25">
      <c r="D171" s="111"/>
    </row>
    <row r="172" ht="14.25">
      <c r="D172" s="111"/>
    </row>
    <row r="173" ht="14.25">
      <c r="D173" s="111"/>
    </row>
    <row r="174" ht="14.25">
      <c r="D174" s="111"/>
    </row>
    <row r="175" ht="14.25">
      <c r="D175" s="111"/>
    </row>
    <row r="176" ht="14.25">
      <c r="D176" s="111"/>
    </row>
    <row r="177" ht="14.25">
      <c r="D177" s="111"/>
    </row>
    <row r="178" ht="14.25">
      <c r="D178" s="111"/>
    </row>
    <row r="179" ht="14.25">
      <c r="D179" s="111"/>
    </row>
    <row r="180" ht="14.25">
      <c r="D180" s="111"/>
    </row>
    <row r="181" ht="14.25">
      <c r="D181" s="111"/>
    </row>
    <row r="182" ht="14.25">
      <c r="D182" s="111"/>
    </row>
    <row r="183" ht="14.25">
      <c r="D183" s="111"/>
    </row>
    <row r="184" ht="14.25">
      <c r="D184" s="111"/>
    </row>
    <row r="185" ht="14.25">
      <c r="D185" s="111"/>
    </row>
    <row r="186" ht="14.25">
      <c r="D186" s="111"/>
    </row>
    <row r="187" ht="14.25">
      <c r="D187" s="111"/>
    </row>
    <row r="188" ht="14.25">
      <c r="D188" s="111"/>
    </row>
    <row r="189" ht="14.25">
      <c r="D189" s="111"/>
    </row>
    <row r="190" ht="14.25">
      <c r="D190" s="111"/>
    </row>
    <row r="191" spans="1:4" ht="14.25">
      <c r="A191" s="24"/>
      <c r="C191" s="24"/>
      <c r="D191" s="116"/>
    </row>
    <row r="192" ht="14.25">
      <c r="D192" s="111"/>
    </row>
    <row r="193" ht="14.25">
      <c r="D193" s="111"/>
    </row>
    <row r="194" ht="14.25">
      <c r="D194" s="111"/>
    </row>
    <row r="195" ht="14.25">
      <c r="D195" s="111"/>
    </row>
    <row r="196" ht="14.25">
      <c r="D196" s="111"/>
    </row>
    <row r="197" ht="14.25">
      <c r="D197" s="111"/>
    </row>
    <row r="198" ht="14.25">
      <c r="D198" s="111"/>
    </row>
    <row r="199" ht="14.25">
      <c r="D199" s="111"/>
    </row>
    <row r="200" ht="14.25">
      <c r="D200" s="111"/>
    </row>
    <row r="201" ht="14.25">
      <c r="D201" s="111"/>
    </row>
    <row r="202" ht="14.25">
      <c r="D202" s="111"/>
    </row>
    <row r="203" spans="1:4" ht="14.25">
      <c r="A203" s="24"/>
      <c r="C203" s="24"/>
      <c r="D203" s="116"/>
    </row>
    <row r="204" spans="1:4" ht="14.25">
      <c r="A204" s="24"/>
      <c r="C204" s="24"/>
      <c r="D204" s="116"/>
    </row>
    <row r="205" ht="14.25">
      <c r="D205" s="111"/>
    </row>
    <row r="206" ht="14.25">
      <c r="D206" s="111"/>
    </row>
    <row r="207" ht="14.25">
      <c r="D207" s="111"/>
    </row>
    <row r="208" ht="14.25">
      <c r="D208" s="111"/>
    </row>
    <row r="209" ht="14.25">
      <c r="D209" s="111"/>
    </row>
    <row r="210" ht="14.25">
      <c r="D210" s="111"/>
    </row>
    <row r="211" ht="14.25">
      <c r="D211" s="111"/>
    </row>
    <row r="212" ht="14.25">
      <c r="D212" s="111"/>
    </row>
    <row r="213" ht="14.25">
      <c r="D213" s="111"/>
    </row>
    <row r="214" ht="14.25">
      <c r="D214" s="111"/>
    </row>
    <row r="215" ht="14.25">
      <c r="D215" s="111"/>
    </row>
    <row r="216" ht="14.25">
      <c r="D216" s="111"/>
    </row>
    <row r="217" ht="14.25">
      <c r="D217" s="111"/>
    </row>
    <row r="218" ht="14.25">
      <c r="D218" s="111"/>
    </row>
    <row r="219" ht="14.25">
      <c r="D219" s="111"/>
    </row>
    <row r="220" ht="14.25">
      <c r="D220" s="111"/>
    </row>
    <row r="221" ht="14.25">
      <c r="D221" s="111"/>
    </row>
    <row r="222" ht="14.25">
      <c r="D222" s="111"/>
    </row>
    <row r="223" ht="14.25">
      <c r="D223" s="111"/>
    </row>
    <row r="224" ht="14.25">
      <c r="D224" s="111"/>
    </row>
    <row r="225" ht="14.25">
      <c r="D225" s="111"/>
    </row>
    <row r="226" ht="14.25">
      <c r="D226" s="111"/>
    </row>
    <row r="227" ht="14.25">
      <c r="D227" s="111"/>
    </row>
    <row r="228" ht="14.25">
      <c r="D228" s="111"/>
    </row>
    <row r="229" ht="14.25">
      <c r="D229" s="111"/>
    </row>
    <row r="230" ht="14.25">
      <c r="D230" s="111"/>
    </row>
    <row r="231" ht="14.25">
      <c r="D231" s="111"/>
    </row>
    <row r="232" ht="14.25">
      <c r="D232" s="111"/>
    </row>
    <row r="233" ht="14.25">
      <c r="D233" s="111"/>
    </row>
    <row r="234" ht="14.25">
      <c r="D234" s="111"/>
    </row>
    <row r="235" ht="14.25">
      <c r="D235" s="111"/>
    </row>
    <row r="236" ht="14.25">
      <c r="D236" s="111"/>
    </row>
    <row r="237" ht="14.25">
      <c r="D237" s="111"/>
    </row>
    <row r="238" ht="14.25">
      <c r="D238" s="111"/>
    </row>
    <row r="239" ht="14.25">
      <c r="D239" s="111"/>
    </row>
    <row r="249" ht="14.25">
      <c r="D249" s="70"/>
    </row>
    <row r="250" ht="14.25">
      <c r="D250" s="70"/>
    </row>
    <row r="251" ht="14.25">
      <c r="D251" s="70"/>
    </row>
    <row r="252" ht="22.5" customHeight="1">
      <c r="D252" s="70"/>
    </row>
    <row r="253" spans="1:4" s="72" customFormat="1" ht="15">
      <c r="A253" s="23"/>
      <c r="B253" s="24"/>
      <c r="C253" s="25"/>
      <c r="D253" s="71"/>
    </row>
    <row r="254" spans="1:4" s="72" customFormat="1" ht="15">
      <c r="A254" s="23"/>
      <c r="B254" s="24"/>
      <c r="C254" s="25"/>
      <c r="D254" s="73"/>
    </row>
    <row r="255" spans="1:4" s="72" customFormat="1" ht="15">
      <c r="A255" s="23"/>
      <c r="B255" s="24"/>
      <c r="C255" s="25"/>
      <c r="D255" s="73"/>
    </row>
    <row r="256" spans="1:4" s="72" customFormat="1" ht="15">
      <c r="A256" s="23"/>
      <c r="B256" s="24"/>
      <c r="C256" s="25"/>
      <c r="D256" s="73"/>
    </row>
    <row r="257" spans="1:4" s="72" customFormat="1" ht="15">
      <c r="A257" s="23"/>
      <c r="B257" s="24"/>
      <c r="C257" s="25"/>
      <c r="D257" s="73"/>
    </row>
    <row r="258" spans="1:4" s="72" customFormat="1" ht="15">
      <c r="A258" s="23"/>
      <c r="B258" s="24"/>
      <c r="C258" s="25"/>
      <c r="D258" s="73"/>
    </row>
    <row r="259" spans="1:4" s="72" customFormat="1" ht="15">
      <c r="A259" s="23"/>
      <c r="B259" s="24"/>
      <c r="C259" s="25"/>
      <c r="D259" s="73"/>
    </row>
    <row r="260" spans="1:3" s="74" customFormat="1" ht="15">
      <c r="A260" s="23"/>
      <c r="B260" s="24"/>
      <c r="C260" s="25"/>
    </row>
  </sheetData>
  <sheetProtection/>
  <mergeCells count="4">
    <mergeCell ref="B11:C11"/>
    <mergeCell ref="B14:C14"/>
    <mergeCell ref="A28:B28"/>
    <mergeCell ref="A37:B3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2016-01-15T10:15:42Z</cp:lastPrinted>
  <dcterms:created xsi:type="dcterms:W3CDTF">2006-12-13T09:33:09Z</dcterms:created>
  <dcterms:modified xsi:type="dcterms:W3CDTF">2016-01-15T10:15:43Z</dcterms:modified>
  <cp:category/>
  <cp:version/>
  <cp:contentType/>
  <cp:contentStatus/>
</cp:coreProperties>
</file>