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885" activeTab="0"/>
  </bookViews>
  <sheets>
    <sheet name="pas.parv-cet" sheetId="1" r:id="rId1"/>
    <sheet name="pas.parv-gadi" sheetId="2" r:id="rId2"/>
    <sheet name="pas.tr-quart." sheetId="3" r:id="rId3"/>
    <sheet name="pas.tr-years" sheetId="4" r:id="rId4"/>
  </sheets>
  <definedNames/>
  <calcPr fullCalcOnLoad="1"/>
</workbook>
</file>

<file path=xl/sharedStrings.xml><?xml version="1.0" encoding="utf-8"?>
<sst xmlns="http://schemas.openxmlformats.org/spreadsheetml/2006/main" count="727" uniqueCount="30">
  <si>
    <t>%</t>
  </si>
  <si>
    <t>KOPĀ</t>
  </si>
  <si>
    <t>I</t>
  </si>
  <si>
    <t>II</t>
  </si>
  <si>
    <t>III</t>
  </si>
  <si>
    <t>IV</t>
  </si>
  <si>
    <t>%, salīdzinot ar iepr.gada attiecīgo periodu</t>
  </si>
  <si>
    <t>gadi</t>
  </si>
  <si>
    <t>TOTAL</t>
  </si>
  <si>
    <t>%, to compare with the previous year period</t>
  </si>
  <si>
    <t>years</t>
  </si>
  <si>
    <t>...</t>
  </si>
  <si>
    <t>pārvadātie pasažieri (milj. pasaž.)</t>
  </si>
  <si>
    <t>datu avots: CSP</t>
  </si>
  <si>
    <t>Data source: CSB</t>
  </si>
  <si>
    <t>Pasažieru pārvadājumi gaisa transportā (tūkst. pasažieri)</t>
  </si>
  <si>
    <t>regulārā satiksme</t>
  </si>
  <si>
    <t>neregulārā satiksme (čārterreisi)</t>
  </si>
  <si>
    <t>Ar Latvijai piederošām lidmašīnām</t>
  </si>
  <si>
    <t>regular flights</t>
  </si>
  <si>
    <t>chartered flights</t>
  </si>
  <si>
    <t>By Latvian aircrafts</t>
  </si>
  <si>
    <t>By Latvian aircrafts (regular+chartered flights)</t>
  </si>
  <si>
    <t>passengers carried (mill pas.)</t>
  </si>
  <si>
    <t>Pasažieru pārvadājumi gaisa transportā (tūkst.pasažieri)</t>
  </si>
  <si>
    <t>Passengers carried in air transport (thou pas.)</t>
  </si>
  <si>
    <t>Ar Latvijai piederošām lidmašīnām (regulārie+''čārterreisi")</t>
  </si>
  <si>
    <t>93,04%</t>
  </si>
  <si>
    <t>Tā kā vēl viena kompānija ir sākusi veikt regulāros reisus, bet par 2017.gadu viņiem bija jāiesniedz atskaite par visu gadu, tad viņu pārvadātie pasažieri ir atspoguļoti pie 2017.gada kopējā skaitļa, nevis pa ceturkšņiem.</t>
  </si>
  <si>
    <t>Datu avots: SM Aviācijas departaments</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</si>
</sst>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quot;Ls&quot;\ #,##0;\-&quot;Ls&quot;\ #,##0"/>
    <numFmt numFmtId="173" formatCode="&quot;Ls&quot;\ #,##0;[Red]\-&quot;Ls&quot;\ #,##0"/>
    <numFmt numFmtId="174" formatCode="&quot;Ls&quot;\ #,##0.00;\-&quot;Ls&quot;\ #,##0.00"/>
    <numFmt numFmtId="175" formatCode="&quot;Ls&quot;\ #,##0.00;[Red]\-&quot;Ls&quot;\ #,##0.00"/>
    <numFmt numFmtId="176" formatCode="_-&quot;Ls&quot;\ * #,##0_-;\-&quot;Ls&quot;\ * #,##0_-;_-&quot;Ls&quot;\ * &quot;-&quot;_-;_-@_-"/>
    <numFmt numFmtId="177" formatCode="_-&quot;Ls&quot;\ * #,##0.00_-;\-&quot;Ls&quot;\ * #,##0.00_-;_-&quot;Ls&quot;\ * &quot;-&quot;??_-;_-@_-"/>
    <numFmt numFmtId="178" formatCode="#,##0\ &quot;Ls&quot;;\-#,##0\ &quot;Ls&quot;"/>
    <numFmt numFmtId="179" formatCode="#,##0\ &quot;Ls&quot;;[Red]\-#,##0\ &quot;Ls&quot;"/>
    <numFmt numFmtId="180" formatCode="#,##0.00\ &quot;Ls&quot;;\-#,##0.00\ &quot;Ls&quot;"/>
    <numFmt numFmtId="181" formatCode="#,##0.00\ &quot;Ls&quot;;[Red]\-#,##0.00\ &quot;Ls&quot;"/>
    <numFmt numFmtId="182" formatCode="_-* #,##0\ &quot;Ls&quot;_-;\-* #,##0\ &quot;Ls&quot;_-;_-* &quot;-&quot;\ &quot;Ls&quot;_-;_-@_-"/>
    <numFmt numFmtId="183" formatCode="_-* #,##0\ _L_s_-;\-* #,##0\ _L_s_-;_-* &quot;-&quot;\ _L_s_-;_-@_-"/>
    <numFmt numFmtId="184" formatCode="_-* #,##0.00\ &quot;Ls&quot;_-;\-* #,##0.00\ &quot;Ls&quot;_-;_-* &quot;-&quot;??\ &quot;Ls&quot;_-;_-@_-"/>
    <numFmt numFmtId="185" formatCode="_-* #,##0.00\ _L_s_-;\-* #,##0.00\ _L_s_-;_-* &quot;-&quot;??\ _L_s_-;_-@_-"/>
    <numFmt numFmtId="186" formatCode="0.0"/>
    <numFmt numFmtId="187" formatCode="0.000"/>
  </numFmts>
  <fonts count="51">
    <font>
      <sz val="10"/>
      <name val="Arial"/>
      <family val="0"/>
    </font>
    <font>
      <sz val="10"/>
      <name val="Times New Roman"/>
      <family val="1"/>
    </font>
    <font>
      <b/>
      <sz val="10"/>
      <color indexed="8"/>
      <name val="Times New Roman"/>
      <family val="1"/>
    </font>
    <font>
      <b/>
      <sz val="10"/>
      <name val="Times New Roman"/>
      <family val="1"/>
    </font>
    <font>
      <i/>
      <sz val="10"/>
      <name val="Times New Roman"/>
      <family val="1"/>
    </font>
    <font>
      <sz val="9"/>
      <name val="Times New Roman"/>
      <family val="1"/>
    </font>
    <font>
      <i/>
      <sz val="9"/>
      <name val="Times New Roman"/>
      <family val="1"/>
    </font>
    <font>
      <b/>
      <i/>
      <sz val="10"/>
      <name val="Times New Roman"/>
      <family val="1"/>
    </font>
    <font>
      <sz val="10"/>
      <color indexed="8"/>
      <name val="Times New Roman"/>
      <family val="1"/>
    </font>
    <font>
      <i/>
      <sz val="10"/>
      <color indexed="8"/>
      <name val="Times New Roman"/>
      <family val="1"/>
    </font>
    <font>
      <b/>
      <sz val="10"/>
      <name val="Times New Roman Tilde"/>
      <family val="1"/>
    </font>
    <font>
      <b/>
      <i/>
      <sz val="10"/>
      <color indexed="8"/>
      <name val="Times New Roman"/>
      <family val="1"/>
    </font>
    <font>
      <sz val="8"/>
      <name val="Arial"/>
      <family val="2"/>
    </font>
    <font>
      <u val="single"/>
      <sz val="10"/>
      <color indexed="12"/>
      <name val="Arial"/>
      <family val="2"/>
    </font>
    <font>
      <u val="single"/>
      <sz val="10"/>
      <color indexed="36"/>
      <name val="Arial"/>
      <family val="2"/>
    </font>
    <font>
      <sz val="9.25"/>
      <color indexed="8"/>
      <name val="Times New Roman"/>
      <family val="0"/>
    </font>
    <font>
      <sz val="8"/>
      <color indexed="8"/>
      <name val="Times New Roman"/>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theme="0" tint="-0.24997000396251678"/>
        <bgColor indexed="64"/>
      </patternFill>
    </fill>
    <fill>
      <patternFill patternType="solid">
        <fgColor theme="0" tint="-0.24993999302387238"/>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style="medium"/>
      <right>
        <color indexed="63"/>
      </right>
      <top style="medium"/>
      <bottom style="double"/>
    </border>
    <border>
      <left style="thin"/>
      <right style="medium"/>
      <top style="medium"/>
      <bottom style="double"/>
    </border>
    <border>
      <left>
        <color indexed="63"/>
      </left>
      <right style="thin"/>
      <top style="medium"/>
      <bottom style="thin"/>
    </border>
    <border>
      <left style="double"/>
      <right style="double"/>
      <top style="medium"/>
      <bottom style="thin"/>
    </border>
    <border>
      <left style="medium"/>
      <right style="thin"/>
      <top style="medium"/>
      <bottom style="thin"/>
    </border>
    <border>
      <left>
        <color indexed="63"/>
      </left>
      <right style="medium"/>
      <top style="medium"/>
      <bottom style="thin"/>
    </border>
    <border>
      <left style="thin"/>
      <right style="thin"/>
      <top>
        <color indexed="63"/>
      </top>
      <bottom>
        <color indexed="63"/>
      </bottom>
    </border>
    <border>
      <left style="thin"/>
      <right style="thin"/>
      <top style="thin"/>
      <bottom style="medium"/>
    </border>
    <border>
      <left style="medium"/>
      <right>
        <color indexed="63"/>
      </right>
      <top>
        <color indexed="63"/>
      </top>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double"/>
      <top style="thin"/>
      <bottom>
        <color indexed="63"/>
      </bottom>
    </border>
    <border>
      <left style="double"/>
      <right style="double"/>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double"/>
      <top>
        <color indexed="63"/>
      </top>
      <bottom>
        <color indexed="63"/>
      </bottom>
    </border>
    <border>
      <left style="medium"/>
      <right style="thin"/>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double"/>
      <top>
        <color indexed="63"/>
      </top>
      <bottom style="thin"/>
    </border>
    <border>
      <left style="double"/>
      <right style="double"/>
      <top>
        <color indexed="63"/>
      </top>
      <bottom style="thin"/>
    </border>
    <border>
      <left>
        <color indexed="63"/>
      </left>
      <right style="medium"/>
      <top>
        <color indexed="63"/>
      </top>
      <bottom style="thin"/>
    </border>
    <border>
      <left style="medium"/>
      <right style="thin"/>
      <top style="thin"/>
      <bottom style="medium"/>
    </border>
    <border>
      <left style="double"/>
      <right style="double"/>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double"/>
      <top style="thin"/>
      <bottom style="medium"/>
    </border>
    <border>
      <left>
        <color indexed="63"/>
      </left>
      <right style="medium"/>
      <top style="thin"/>
      <bottom style="medium"/>
    </border>
    <border>
      <left>
        <color indexed="63"/>
      </left>
      <right>
        <color indexed="63"/>
      </right>
      <top style="thin"/>
      <bottom>
        <color indexed="63"/>
      </bottom>
    </border>
    <border>
      <left style="thin"/>
      <right>
        <color indexed="63"/>
      </right>
      <top style="thin"/>
      <bottom style="thin"/>
    </border>
    <border>
      <left style="double"/>
      <right style="double"/>
      <top style="thin"/>
      <bottom>
        <color indexed="63"/>
      </bottom>
    </border>
    <border>
      <left>
        <color indexed="63"/>
      </left>
      <right>
        <color indexed="63"/>
      </right>
      <top style="thin"/>
      <bottom style="thin"/>
    </border>
    <border>
      <left>
        <color indexed="63"/>
      </left>
      <right style="thin"/>
      <top style="thin"/>
      <bottom style="thin"/>
    </border>
    <border>
      <left style="double"/>
      <right style="double"/>
      <top style="thin"/>
      <bottom style="thin"/>
    </border>
    <border>
      <left style="double"/>
      <right style="thin"/>
      <top style="thin"/>
      <bottom style="medium"/>
    </border>
    <border>
      <left>
        <color indexed="63"/>
      </left>
      <right style="thin"/>
      <top style="medium"/>
      <bottom>
        <color indexed="63"/>
      </bottom>
    </border>
    <border>
      <left style="double"/>
      <right style="double"/>
      <top style="medium"/>
      <bottom>
        <color indexed="63"/>
      </bottom>
    </border>
    <border>
      <left style="double"/>
      <right style="thin"/>
      <top style="medium"/>
      <bottom>
        <color indexed="63"/>
      </bottom>
    </border>
    <border>
      <left style="double"/>
      <right style="thin"/>
      <top>
        <color indexed="63"/>
      </top>
      <bottom>
        <color indexed="63"/>
      </bottom>
    </border>
    <border>
      <left style="thin"/>
      <right style="thin"/>
      <top style="thin"/>
      <bottom>
        <color indexed="63"/>
      </bottom>
    </border>
    <border>
      <left style="double"/>
      <right style="thin"/>
      <top style="thin"/>
      <bottom>
        <color indexed="63"/>
      </bottom>
    </border>
    <border>
      <left style="thin"/>
      <right style="thin"/>
      <top style="medium"/>
      <bottom>
        <color indexed="63"/>
      </bottom>
    </border>
    <border>
      <left style="thin"/>
      <right>
        <color indexed="63"/>
      </right>
      <top style="medium"/>
      <bottom>
        <color indexed="63"/>
      </bottom>
    </border>
    <border>
      <left>
        <color indexed="63"/>
      </left>
      <right style="double"/>
      <top style="medium"/>
      <bottom>
        <color indexed="63"/>
      </bottom>
    </border>
    <border>
      <left style="thin"/>
      <right style="medium"/>
      <top>
        <color indexed="63"/>
      </top>
      <bottom style="medium"/>
    </border>
    <border>
      <left>
        <color indexed="63"/>
      </left>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39" fillId="0" borderId="0" applyNumberFormat="0" applyFill="0" applyBorder="0" applyAlignment="0" applyProtection="0"/>
    <xf numFmtId="0" fontId="14"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79">
    <xf numFmtId="0" fontId="0" fillId="0" borderId="0" xfId="0" applyAlignment="1">
      <alignment/>
    </xf>
    <xf numFmtId="0" fontId="1" fillId="33" borderId="10" xfId="0" applyFont="1" applyFill="1" applyBorder="1" applyAlignment="1">
      <alignment horizontal="justify" vertical="top"/>
    </xf>
    <xf numFmtId="0" fontId="5" fillId="33" borderId="11" xfId="0" applyFont="1" applyFill="1" applyBorder="1" applyAlignment="1">
      <alignment horizontal="justify" vertical="top"/>
    </xf>
    <xf numFmtId="0" fontId="6" fillId="33" borderId="12" xfId="0" applyFont="1" applyFill="1" applyBorder="1" applyAlignment="1">
      <alignment horizontal="justify" vertical="top"/>
    </xf>
    <xf numFmtId="0" fontId="1" fillId="34" borderId="13" xfId="0" applyFont="1" applyFill="1" applyBorder="1" applyAlignment="1">
      <alignment horizontal="justify" vertical="top"/>
    </xf>
    <xf numFmtId="0" fontId="1" fillId="34" borderId="14" xfId="0" applyFont="1" applyFill="1" applyBorder="1" applyAlignment="1">
      <alignment horizontal="justify" vertical="top"/>
    </xf>
    <xf numFmtId="0" fontId="1" fillId="34" borderId="15" xfId="0" applyFont="1" applyFill="1" applyBorder="1" applyAlignment="1">
      <alignment horizontal="justify" vertical="top"/>
    </xf>
    <xf numFmtId="2" fontId="5" fillId="33" borderId="11" xfId="0" applyNumberFormat="1" applyFont="1" applyFill="1" applyBorder="1" applyAlignment="1">
      <alignment horizontal="justify" vertical="top"/>
    </xf>
    <xf numFmtId="2" fontId="5" fillId="33" borderId="16" xfId="0" applyNumberFormat="1" applyFont="1" applyFill="1" applyBorder="1" applyAlignment="1">
      <alignment horizontal="justify" vertical="top"/>
    </xf>
    <xf numFmtId="10" fontId="6" fillId="33" borderId="12" xfId="0" applyNumberFormat="1" applyFont="1" applyFill="1" applyBorder="1" applyAlignment="1">
      <alignment horizontal="right" vertical="top"/>
    </xf>
    <xf numFmtId="0" fontId="5" fillId="33" borderId="16" xfId="0" applyFont="1" applyFill="1" applyBorder="1" applyAlignment="1">
      <alignment horizontal="right" vertical="top"/>
    </xf>
    <xf numFmtId="0" fontId="1" fillId="33" borderId="17" xfId="0" applyFont="1" applyFill="1" applyBorder="1" applyAlignment="1">
      <alignment horizontal="justify" vertical="top"/>
    </xf>
    <xf numFmtId="10" fontId="4" fillId="34" borderId="18" xfId="0" applyNumberFormat="1" applyFont="1" applyFill="1" applyBorder="1" applyAlignment="1">
      <alignment horizontal="justify" vertical="top"/>
    </xf>
    <xf numFmtId="0" fontId="3" fillId="0" borderId="0" xfId="0" applyFont="1" applyAlignment="1">
      <alignment vertical="top"/>
    </xf>
    <xf numFmtId="0" fontId="1" fillId="0" borderId="0" xfId="0" applyFont="1" applyAlignment="1">
      <alignment vertical="top"/>
    </xf>
    <xf numFmtId="10" fontId="4" fillId="0" borderId="0" xfId="0" applyNumberFormat="1" applyFont="1" applyAlignment="1">
      <alignment horizontal="right" vertical="top"/>
    </xf>
    <xf numFmtId="0" fontId="1" fillId="0" borderId="0" xfId="0" applyFont="1" applyAlignment="1">
      <alignment horizontal="right" vertical="top"/>
    </xf>
    <xf numFmtId="2" fontId="1" fillId="0" borderId="0" xfId="0" applyNumberFormat="1" applyFont="1" applyAlignment="1">
      <alignment vertical="top"/>
    </xf>
    <xf numFmtId="0" fontId="4" fillId="0" borderId="0" xfId="0" applyFont="1" applyAlignment="1">
      <alignment vertical="top"/>
    </xf>
    <xf numFmtId="0" fontId="2" fillId="35" borderId="19" xfId="0" applyFont="1" applyFill="1" applyBorder="1" applyAlignment="1">
      <alignment horizontal="left" vertical="top"/>
    </xf>
    <xf numFmtId="0" fontId="3" fillId="35" borderId="20" xfId="0" applyFont="1" applyFill="1" applyBorder="1" applyAlignment="1">
      <alignment horizontal="left" vertical="top"/>
    </xf>
    <xf numFmtId="0" fontId="1" fillId="36" borderId="21" xfId="0" applyFont="1" applyFill="1" applyBorder="1" applyAlignment="1">
      <alignment horizontal="right" vertical="top"/>
    </xf>
    <xf numFmtId="186" fontId="1" fillId="0" borderId="22" xfId="0" applyNumberFormat="1" applyFont="1" applyBorder="1" applyAlignment="1">
      <alignment vertical="top"/>
    </xf>
    <xf numFmtId="0" fontId="2" fillId="35" borderId="23" xfId="0" applyFont="1" applyFill="1" applyBorder="1" applyAlignment="1">
      <alignment horizontal="left" vertical="top"/>
    </xf>
    <xf numFmtId="10" fontId="9" fillId="37" borderId="24" xfId="0" applyNumberFormat="1" applyFont="1" applyFill="1" applyBorder="1" applyAlignment="1">
      <alignment horizontal="right" vertical="top"/>
    </xf>
    <xf numFmtId="0" fontId="8" fillId="37" borderId="25" xfId="0" applyFont="1" applyFill="1" applyBorder="1" applyAlignment="1">
      <alignment horizontal="right" vertical="top"/>
    </xf>
    <xf numFmtId="10" fontId="9" fillId="37" borderId="26" xfId="0" applyNumberFormat="1" applyFont="1" applyFill="1" applyBorder="1" applyAlignment="1">
      <alignment horizontal="right" vertical="top"/>
    </xf>
    <xf numFmtId="0" fontId="8" fillId="37" borderId="27" xfId="0" applyFont="1" applyFill="1" applyBorder="1" applyAlignment="1">
      <alignment horizontal="right" vertical="top"/>
    </xf>
    <xf numFmtId="10" fontId="9" fillId="37" borderId="28" xfId="0" applyNumberFormat="1" applyFont="1" applyFill="1" applyBorder="1" applyAlignment="1">
      <alignment horizontal="right" vertical="top"/>
    </xf>
    <xf numFmtId="10" fontId="9" fillId="37" borderId="29" xfId="0" applyNumberFormat="1" applyFont="1" applyFill="1" applyBorder="1" applyAlignment="1">
      <alignment horizontal="right" vertical="top"/>
    </xf>
    <xf numFmtId="0" fontId="8" fillId="37" borderId="30" xfId="0" applyFont="1" applyFill="1" applyBorder="1" applyAlignment="1">
      <alignment horizontal="right" vertical="top"/>
    </xf>
    <xf numFmtId="10" fontId="9" fillId="37" borderId="31" xfId="0" applyNumberFormat="1" applyFont="1" applyFill="1" applyBorder="1" applyAlignment="1">
      <alignment horizontal="right" vertical="top"/>
    </xf>
    <xf numFmtId="0" fontId="2" fillId="35" borderId="32" xfId="0" applyFont="1" applyFill="1" applyBorder="1" applyAlignment="1">
      <alignment horizontal="left" vertical="top"/>
    </xf>
    <xf numFmtId="10" fontId="9" fillId="37" borderId="33" xfId="0" applyNumberFormat="1" applyFont="1" applyFill="1" applyBorder="1" applyAlignment="1">
      <alignment horizontal="right" vertical="top"/>
    </xf>
    <xf numFmtId="0" fontId="8" fillId="37" borderId="34" xfId="0" applyFont="1" applyFill="1" applyBorder="1" applyAlignment="1">
      <alignment horizontal="right" vertical="top"/>
    </xf>
    <xf numFmtId="10" fontId="9" fillId="37" borderId="35" xfId="0" applyNumberFormat="1" applyFont="1" applyFill="1" applyBorder="1" applyAlignment="1">
      <alignment horizontal="right" vertical="top"/>
    </xf>
    <xf numFmtId="0" fontId="8" fillId="37" borderId="36" xfId="0" applyFont="1" applyFill="1" applyBorder="1" applyAlignment="1">
      <alignment horizontal="right" vertical="top"/>
    </xf>
    <xf numFmtId="10" fontId="9" fillId="37" borderId="37" xfId="0" applyNumberFormat="1" applyFont="1" applyFill="1" applyBorder="1" applyAlignment="1">
      <alignment horizontal="right" vertical="top"/>
    </xf>
    <xf numFmtId="0" fontId="2" fillId="35" borderId="38" xfId="0" applyFont="1" applyFill="1" applyBorder="1" applyAlignment="1">
      <alignment horizontal="left" vertical="top"/>
    </xf>
    <xf numFmtId="2" fontId="1" fillId="0" borderId="25" xfId="0" applyNumberFormat="1" applyFont="1" applyBorder="1" applyAlignment="1">
      <alignment horizontal="right" vertical="top"/>
    </xf>
    <xf numFmtId="10" fontId="4" fillId="0" borderId="24" xfId="0" applyNumberFormat="1" applyFont="1" applyFill="1" applyBorder="1" applyAlignment="1">
      <alignment horizontal="right" vertical="top"/>
    </xf>
    <xf numFmtId="2" fontId="1" fillId="0" borderId="0" xfId="0" applyNumberFormat="1" applyFont="1" applyAlignment="1">
      <alignment horizontal="right" vertical="top"/>
    </xf>
    <xf numFmtId="2" fontId="1" fillId="0" borderId="27" xfId="0" applyNumberFormat="1" applyFont="1" applyFill="1" applyBorder="1" applyAlignment="1">
      <alignment horizontal="right" vertical="top"/>
    </xf>
    <xf numFmtId="0" fontId="1" fillId="0" borderId="24" xfId="0" applyFont="1" applyBorder="1" applyAlignment="1">
      <alignment horizontal="right" vertical="top"/>
    </xf>
    <xf numFmtId="2" fontId="1" fillId="0" borderId="30" xfId="0" applyNumberFormat="1" applyFont="1" applyBorder="1" applyAlignment="1">
      <alignment horizontal="right" vertical="top"/>
    </xf>
    <xf numFmtId="10" fontId="4" fillId="0" borderId="29" xfId="0" applyNumberFormat="1" applyFont="1" applyFill="1" applyBorder="1" applyAlignment="1">
      <alignment horizontal="right" vertical="top"/>
    </xf>
    <xf numFmtId="0" fontId="1" fillId="0" borderId="29" xfId="0" applyFont="1" applyBorder="1" applyAlignment="1">
      <alignment horizontal="right" vertical="top"/>
    </xf>
    <xf numFmtId="2" fontId="1" fillId="0" borderId="34" xfId="0" applyNumberFormat="1" applyFont="1" applyBorder="1" applyAlignment="1">
      <alignment horizontal="right" vertical="top"/>
    </xf>
    <xf numFmtId="10" fontId="4" fillId="0" borderId="33" xfId="0" applyNumberFormat="1" applyFont="1" applyFill="1" applyBorder="1" applyAlignment="1">
      <alignment horizontal="right" vertical="top"/>
    </xf>
    <xf numFmtId="0" fontId="1" fillId="0" borderId="33" xfId="0" applyFont="1" applyBorder="1" applyAlignment="1">
      <alignment horizontal="right" vertical="top"/>
    </xf>
    <xf numFmtId="2" fontId="3" fillId="0" borderId="39" xfId="0" applyNumberFormat="1" applyFont="1" applyFill="1" applyBorder="1" applyAlignment="1">
      <alignment horizontal="right" vertical="top"/>
    </xf>
    <xf numFmtId="2" fontId="1" fillId="0" borderId="40" xfId="0" applyNumberFormat="1" applyFont="1" applyFill="1" applyBorder="1" applyAlignment="1">
      <alignment horizontal="right" vertical="top"/>
    </xf>
    <xf numFmtId="10" fontId="7" fillId="0" borderId="41" xfId="0" applyNumberFormat="1" applyFont="1" applyBorder="1" applyAlignment="1">
      <alignment horizontal="right" vertical="top"/>
    </xf>
    <xf numFmtId="186" fontId="1" fillId="0" borderId="0" xfId="0" applyNumberFormat="1" applyFont="1" applyAlignment="1">
      <alignment/>
    </xf>
    <xf numFmtId="2" fontId="10" fillId="0" borderId="40" xfId="0" applyNumberFormat="1" applyFont="1" applyBorder="1" applyAlignment="1">
      <alignment horizontal="right" vertical="top"/>
    </xf>
    <xf numFmtId="10" fontId="7" fillId="0" borderId="42" xfId="0" applyNumberFormat="1" applyFont="1" applyFill="1" applyBorder="1" applyAlignment="1">
      <alignment horizontal="right" vertical="top"/>
    </xf>
    <xf numFmtId="0" fontId="3" fillId="0" borderId="41" xfId="0" applyFont="1" applyBorder="1" applyAlignment="1">
      <alignment horizontal="right" vertical="top"/>
    </xf>
    <xf numFmtId="2" fontId="3" fillId="0" borderId="40" xfId="0" applyNumberFormat="1" applyFont="1" applyFill="1" applyBorder="1" applyAlignment="1">
      <alignment horizontal="right" vertical="top"/>
    </xf>
    <xf numFmtId="10" fontId="7" fillId="0" borderId="41" xfId="0" applyNumberFormat="1" applyFont="1" applyFill="1" applyBorder="1" applyAlignment="1">
      <alignment horizontal="right" vertical="top"/>
    </xf>
    <xf numFmtId="2" fontId="4" fillId="0" borderId="0" xfId="0" applyNumberFormat="1" applyFont="1" applyAlignment="1">
      <alignment vertical="top"/>
    </xf>
    <xf numFmtId="0" fontId="2" fillId="37" borderId="40" xfId="0" applyFont="1" applyFill="1" applyBorder="1" applyAlignment="1">
      <alignment horizontal="right" vertical="top"/>
    </xf>
    <xf numFmtId="10" fontId="11" fillId="37" borderId="41" xfId="0" applyNumberFormat="1" applyFont="1" applyFill="1" applyBorder="1" applyAlignment="1">
      <alignment horizontal="right" vertical="top"/>
    </xf>
    <xf numFmtId="10" fontId="11" fillId="37" borderId="43" xfId="0" applyNumberFormat="1" applyFont="1" applyFill="1" applyBorder="1" applyAlignment="1">
      <alignment horizontal="right" vertical="top"/>
    </xf>
    <xf numFmtId="0" fontId="2" fillId="37" borderId="39" xfId="0" applyFont="1" applyFill="1" applyBorder="1" applyAlignment="1">
      <alignment horizontal="right" vertical="top"/>
    </xf>
    <xf numFmtId="10" fontId="11" fillId="37" borderId="44" xfId="0" applyNumberFormat="1" applyFont="1" applyFill="1" applyBorder="1" applyAlignment="1">
      <alignment horizontal="right" vertical="top"/>
    </xf>
    <xf numFmtId="2" fontId="1" fillId="0" borderId="30" xfId="0" applyNumberFormat="1" applyFont="1" applyBorder="1" applyAlignment="1" applyProtection="1">
      <alignment horizontal="right" vertical="top"/>
      <protection locked="0"/>
    </xf>
    <xf numFmtId="2" fontId="1" fillId="0" borderId="34" xfId="0" applyNumberFormat="1" applyFont="1" applyBorder="1" applyAlignment="1" applyProtection="1">
      <alignment horizontal="right" vertical="top"/>
      <protection locked="0"/>
    </xf>
    <xf numFmtId="2" fontId="3" fillId="0" borderId="40" xfId="0" applyNumberFormat="1" applyFont="1" applyFill="1" applyBorder="1" applyAlignment="1" applyProtection="1">
      <alignment horizontal="right" vertical="top"/>
      <protection locked="0"/>
    </xf>
    <xf numFmtId="0" fontId="3" fillId="36" borderId="0" xfId="0" applyFont="1" applyFill="1" applyAlignment="1">
      <alignment vertical="top"/>
    </xf>
    <xf numFmtId="0" fontId="3" fillId="36" borderId="40" xfId="0" applyFont="1" applyFill="1" applyBorder="1" applyAlignment="1">
      <alignment horizontal="left" vertical="top"/>
    </xf>
    <xf numFmtId="0" fontId="2" fillId="37" borderId="30" xfId="0" applyFont="1" applyFill="1" applyBorder="1" applyAlignment="1">
      <alignment horizontal="right" vertical="top"/>
    </xf>
    <xf numFmtId="10" fontId="11" fillId="37" borderId="29" xfId="0" applyNumberFormat="1" applyFont="1" applyFill="1" applyBorder="1" applyAlignment="1">
      <alignment horizontal="right" vertical="top"/>
    </xf>
    <xf numFmtId="186" fontId="2" fillId="37" borderId="30" xfId="0" applyNumberFormat="1" applyFont="1" applyFill="1" applyBorder="1" applyAlignment="1">
      <alignment horizontal="right" vertical="top"/>
    </xf>
    <xf numFmtId="10" fontId="11" fillId="37" borderId="31" xfId="0" applyNumberFormat="1" applyFont="1" applyFill="1" applyBorder="1" applyAlignment="1">
      <alignment horizontal="right" vertical="top"/>
    </xf>
    <xf numFmtId="0" fontId="2" fillId="37" borderId="27" xfId="0" applyFont="1" applyFill="1" applyBorder="1" applyAlignment="1">
      <alignment horizontal="right" vertical="top"/>
    </xf>
    <xf numFmtId="10" fontId="11" fillId="37" borderId="28" xfId="0" applyNumberFormat="1" applyFont="1" applyFill="1" applyBorder="1" applyAlignment="1">
      <alignment horizontal="right" vertical="top"/>
    </xf>
    <xf numFmtId="0" fontId="1" fillId="0" borderId="45" xfId="0" applyFont="1" applyBorder="1" applyAlignment="1">
      <alignment vertical="top"/>
    </xf>
    <xf numFmtId="10" fontId="4" fillId="0" borderId="45" xfId="0" applyNumberFormat="1" applyFont="1" applyBorder="1" applyAlignment="1">
      <alignment horizontal="right" vertical="top"/>
    </xf>
    <xf numFmtId="0" fontId="1" fillId="0" borderId="45" xfId="0" applyFont="1" applyBorder="1" applyAlignment="1">
      <alignment horizontal="right" vertical="top"/>
    </xf>
    <xf numFmtId="10" fontId="4" fillId="0" borderId="24" xfId="0" applyNumberFormat="1" applyFont="1" applyBorder="1" applyAlignment="1">
      <alignment horizontal="right" vertical="top"/>
    </xf>
    <xf numFmtId="0" fontId="1" fillId="0" borderId="0" xfId="0" applyFont="1" applyBorder="1" applyAlignment="1">
      <alignment vertical="top"/>
    </xf>
    <xf numFmtId="10" fontId="4" fillId="0" borderId="0" xfId="0" applyNumberFormat="1" applyFont="1" applyBorder="1" applyAlignment="1">
      <alignment horizontal="right" vertical="top"/>
    </xf>
    <xf numFmtId="0" fontId="1" fillId="0" borderId="0" xfId="0" applyFont="1" applyBorder="1" applyAlignment="1">
      <alignment horizontal="right" vertical="top"/>
    </xf>
    <xf numFmtId="10" fontId="4" fillId="0" borderId="29" xfId="0" applyNumberFormat="1" applyFont="1" applyBorder="1" applyAlignment="1">
      <alignment horizontal="right" vertical="top"/>
    </xf>
    <xf numFmtId="0" fontId="3" fillId="36" borderId="25" xfId="0" applyFont="1" applyFill="1" applyBorder="1" applyAlignment="1">
      <alignment vertical="top"/>
    </xf>
    <xf numFmtId="0" fontId="3" fillId="36" borderId="30" xfId="0" applyFont="1" applyFill="1" applyBorder="1" applyAlignment="1">
      <alignment vertical="top"/>
    </xf>
    <xf numFmtId="0" fontId="3" fillId="36" borderId="46" xfId="0" applyFont="1" applyFill="1" applyBorder="1" applyAlignment="1">
      <alignment horizontal="left" vertical="top"/>
    </xf>
    <xf numFmtId="0" fontId="1" fillId="0" borderId="47" xfId="0" applyFont="1" applyBorder="1" applyAlignment="1">
      <alignment horizontal="right" vertical="top"/>
    </xf>
    <xf numFmtId="0" fontId="1" fillId="0" borderId="27" xfId="0" applyFont="1" applyBorder="1" applyAlignment="1">
      <alignment horizontal="right" vertical="top"/>
    </xf>
    <xf numFmtId="0" fontId="3" fillId="0" borderId="48" xfId="0" applyFont="1" applyBorder="1" applyAlignment="1">
      <alignment vertical="top"/>
    </xf>
    <xf numFmtId="10" fontId="7" fillId="0" borderId="49" xfId="0" applyNumberFormat="1" applyFont="1" applyBorder="1" applyAlignment="1">
      <alignment horizontal="right" vertical="top"/>
    </xf>
    <xf numFmtId="0" fontId="3" fillId="0" borderId="48" xfId="0" applyFont="1" applyBorder="1" applyAlignment="1">
      <alignment horizontal="right" vertical="top"/>
    </xf>
    <xf numFmtId="10" fontId="7" fillId="0" borderId="48" xfId="0" applyNumberFormat="1" applyFont="1" applyBorder="1" applyAlignment="1">
      <alignment horizontal="right" vertical="top"/>
    </xf>
    <xf numFmtId="0" fontId="3" fillId="0" borderId="50" xfId="0" applyFont="1" applyBorder="1" applyAlignment="1">
      <alignment horizontal="right" vertical="top"/>
    </xf>
    <xf numFmtId="2" fontId="3" fillId="0" borderId="42" xfId="0" applyNumberFormat="1" applyFont="1" applyBorder="1" applyAlignment="1">
      <alignment vertical="top"/>
    </xf>
    <xf numFmtId="10" fontId="7" fillId="0" borderId="42" xfId="0" applyNumberFormat="1" applyFont="1" applyBorder="1" applyAlignment="1">
      <alignment vertical="top"/>
    </xf>
    <xf numFmtId="2" fontId="3" fillId="0" borderId="39" xfId="0" applyNumberFormat="1" applyFont="1" applyBorder="1" applyAlignment="1">
      <alignment vertical="top"/>
    </xf>
    <xf numFmtId="10" fontId="3" fillId="0" borderId="51" xfId="0" applyNumberFormat="1" applyFont="1" applyBorder="1" applyAlignment="1">
      <alignment vertical="top"/>
    </xf>
    <xf numFmtId="10" fontId="7" fillId="0" borderId="41" xfId="0" applyNumberFormat="1" applyFont="1" applyBorder="1" applyAlignment="1">
      <alignment vertical="top"/>
    </xf>
    <xf numFmtId="0" fontId="4" fillId="0" borderId="52" xfId="0" applyFont="1" applyBorder="1" applyAlignment="1">
      <alignment horizontal="right" vertical="top"/>
    </xf>
    <xf numFmtId="0" fontId="4" fillId="0" borderId="29" xfId="0" applyFont="1" applyBorder="1" applyAlignment="1">
      <alignment horizontal="right" vertical="top"/>
    </xf>
    <xf numFmtId="0" fontId="4" fillId="0" borderId="0" xfId="0" applyFont="1" applyAlignment="1">
      <alignment horizontal="right" vertical="top"/>
    </xf>
    <xf numFmtId="2" fontId="1" fillId="0" borderId="53" xfId="0" applyNumberFormat="1" applyFont="1" applyBorder="1" applyAlignment="1">
      <alignment horizontal="right" vertical="top"/>
    </xf>
    <xf numFmtId="0" fontId="1" fillId="0" borderId="54" xfId="0" applyFont="1" applyBorder="1" applyAlignment="1">
      <alignment horizontal="right" vertical="top"/>
    </xf>
    <xf numFmtId="2" fontId="1" fillId="0" borderId="27" xfId="0" applyNumberFormat="1" applyFont="1" applyBorder="1" applyAlignment="1">
      <alignment horizontal="right" vertical="top"/>
    </xf>
    <xf numFmtId="0" fontId="1" fillId="0" borderId="55" xfId="0" applyFont="1" applyBorder="1" applyAlignment="1">
      <alignment horizontal="right" vertical="top"/>
    </xf>
    <xf numFmtId="2" fontId="3" fillId="0" borderId="40" xfId="0" applyNumberFormat="1" applyFont="1" applyFill="1" applyBorder="1" applyAlignment="1">
      <alignment horizontal="right" vertical="top"/>
    </xf>
    <xf numFmtId="0" fontId="1" fillId="36" borderId="21" xfId="0" applyFont="1" applyFill="1" applyBorder="1" applyAlignment="1" applyProtection="1">
      <alignment horizontal="right" vertical="top"/>
      <protection locked="0"/>
    </xf>
    <xf numFmtId="186" fontId="1" fillId="0" borderId="19" xfId="0" applyNumberFormat="1" applyFont="1" applyBorder="1" applyAlignment="1">
      <alignment vertical="top"/>
    </xf>
    <xf numFmtId="0" fontId="1" fillId="36" borderId="19" xfId="0" applyFont="1" applyFill="1" applyBorder="1" applyAlignment="1">
      <alignment vertical="top"/>
    </xf>
    <xf numFmtId="0" fontId="1" fillId="36" borderId="23" xfId="0" applyFont="1" applyFill="1" applyBorder="1" applyAlignment="1">
      <alignment horizontal="right" vertical="top"/>
    </xf>
    <xf numFmtId="0" fontId="3" fillId="36" borderId="0" xfId="0" applyFont="1" applyFill="1" applyAlignment="1">
      <alignment vertical="top"/>
    </xf>
    <xf numFmtId="0" fontId="3" fillId="36" borderId="40" xfId="0" applyFont="1" applyFill="1" applyBorder="1" applyAlignment="1">
      <alignment horizontal="left" vertical="top"/>
    </xf>
    <xf numFmtId="2" fontId="3" fillId="0" borderId="42" xfId="0" applyNumberFormat="1" applyFont="1" applyBorder="1" applyAlignment="1">
      <alignment vertical="top"/>
    </xf>
    <xf numFmtId="0" fontId="1" fillId="36" borderId="56" xfId="0" applyFont="1" applyFill="1" applyBorder="1" applyAlignment="1">
      <alignment vertical="top"/>
    </xf>
    <xf numFmtId="0" fontId="1" fillId="0" borderId="25" xfId="0" applyFont="1" applyBorder="1" applyAlignment="1">
      <alignment horizontal="right" vertical="top"/>
    </xf>
    <xf numFmtId="10" fontId="4" fillId="0" borderId="26" xfId="0" applyNumberFormat="1" applyFont="1" applyBorder="1" applyAlignment="1">
      <alignment horizontal="right" vertical="top"/>
    </xf>
    <xf numFmtId="0" fontId="1" fillId="0" borderId="30" xfId="0" applyFont="1" applyBorder="1" applyAlignment="1">
      <alignment horizontal="right" vertical="top"/>
    </xf>
    <xf numFmtId="10" fontId="4" fillId="0" borderId="31" xfId="0" applyNumberFormat="1" applyFont="1" applyBorder="1" applyAlignment="1">
      <alignment horizontal="right" vertical="top"/>
    </xf>
    <xf numFmtId="10" fontId="4" fillId="0" borderId="57" xfId="0" applyNumberFormat="1" applyFont="1" applyBorder="1" applyAlignment="1">
      <alignment horizontal="right" vertical="top"/>
    </xf>
    <xf numFmtId="10" fontId="4" fillId="0" borderId="55" xfId="0" applyNumberFormat="1" applyFont="1" applyBorder="1" applyAlignment="1">
      <alignment horizontal="right" vertical="top"/>
    </xf>
    <xf numFmtId="0" fontId="1" fillId="36" borderId="19" xfId="0" applyFont="1" applyFill="1" applyBorder="1" applyAlignment="1">
      <alignment horizontal="right" vertical="top"/>
    </xf>
    <xf numFmtId="0" fontId="3" fillId="36" borderId="58" xfId="0" applyFont="1" applyFill="1" applyBorder="1" applyAlignment="1">
      <alignment vertical="top"/>
    </xf>
    <xf numFmtId="0" fontId="3" fillId="36" borderId="19" xfId="0" applyFont="1" applyFill="1" applyBorder="1" applyAlignment="1">
      <alignment vertical="top"/>
    </xf>
    <xf numFmtId="0" fontId="3" fillId="36" borderId="20" xfId="0" applyFont="1" applyFill="1" applyBorder="1" applyAlignment="1">
      <alignment horizontal="left" vertical="top"/>
    </xf>
    <xf numFmtId="2" fontId="1" fillId="0" borderId="59" xfId="0" applyNumberFormat="1" applyFont="1" applyBorder="1" applyAlignment="1">
      <alignment horizontal="right" vertical="top"/>
    </xf>
    <xf numFmtId="0" fontId="4" fillId="0" borderId="60" xfId="0" applyFont="1" applyBorder="1" applyAlignment="1">
      <alignment horizontal="right" vertical="top"/>
    </xf>
    <xf numFmtId="0" fontId="4" fillId="0" borderId="31" xfId="0" applyFont="1" applyBorder="1" applyAlignment="1">
      <alignment horizontal="right" vertical="top"/>
    </xf>
    <xf numFmtId="10" fontId="7" fillId="0" borderId="42" xfId="0" applyNumberFormat="1" applyFont="1" applyBorder="1" applyAlignment="1">
      <alignment horizontal="right" vertical="top"/>
    </xf>
    <xf numFmtId="2" fontId="3" fillId="0" borderId="40" xfId="0" applyNumberFormat="1" applyFont="1" applyBorder="1" applyAlignment="1">
      <alignment horizontal="right" vertical="top"/>
    </xf>
    <xf numFmtId="10" fontId="7" fillId="0" borderId="43" xfId="0" applyNumberFormat="1" applyFont="1" applyBorder="1" applyAlignment="1">
      <alignment horizontal="right" vertical="top"/>
    </xf>
    <xf numFmtId="2" fontId="3" fillId="0" borderId="42" xfId="0" applyNumberFormat="1" applyFont="1" applyBorder="1" applyAlignment="1">
      <alignment horizontal="right" vertical="top"/>
    </xf>
    <xf numFmtId="10" fontId="3" fillId="0" borderId="51" xfId="0" applyNumberFormat="1" applyFont="1" applyBorder="1" applyAlignment="1">
      <alignment horizontal="right" vertical="top"/>
    </xf>
    <xf numFmtId="2" fontId="3" fillId="0" borderId="40" xfId="0" applyNumberFormat="1" applyFont="1" applyBorder="1" applyAlignment="1">
      <alignment horizontal="right" vertical="top"/>
    </xf>
    <xf numFmtId="2" fontId="3" fillId="0" borderId="42" xfId="0" applyNumberFormat="1" applyFont="1" applyBorder="1" applyAlignment="1">
      <alignment horizontal="right" vertical="top"/>
    </xf>
    <xf numFmtId="0" fontId="3" fillId="0" borderId="42" xfId="0" applyFont="1" applyBorder="1" applyAlignment="1">
      <alignment vertical="top"/>
    </xf>
    <xf numFmtId="10" fontId="7" fillId="0" borderId="42" xfId="0" applyNumberFormat="1" applyFont="1" applyBorder="1" applyAlignment="1">
      <alignment horizontal="right" vertical="top"/>
    </xf>
    <xf numFmtId="0" fontId="3" fillId="0" borderId="40" xfId="0" applyFont="1" applyBorder="1" applyAlignment="1">
      <alignment horizontal="right" vertical="top"/>
    </xf>
    <xf numFmtId="10" fontId="7" fillId="0" borderId="43" xfId="0" applyNumberFormat="1" applyFont="1" applyBorder="1" applyAlignment="1">
      <alignment horizontal="right" vertical="top"/>
    </xf>
    <xf numFmtId="10" fontId="7" fillId="0" borderId="51" xfId="0" applyNumberFormat="1" applyFont="1" applyBorder="1" applyAlignment="1">
      <alignment horizontal="right" vertical="top"/>
    </xf>
    <xf numFmtId="0" fontId="3" fillId="36" borderId="20" xfId="0" applyFont="1" applyFill="1" applyBorder="1" applyAlignment="1">
      <alignment horizontal="left" vertical="top"/>
    </xf>
    <xf numFmtId="0" fontId="3" fillId="0" borderId="42" xfId="0" applyFont="1" applyBorder="1" applyAlignment="1">
      <alignment vertical="top"/>
    </xf>
    <xf numFmtId="0" fontId="3" fillId="0" borderId="40" xfId="0" applyFont="1" applyBorder="1" applyAlignment="1">
      <alignment horizontal="right" vertical="top"/>
    </xf>
    <xf numFmtId="0" fontId="3" fillId="0" borderId="42" xfId="0" applyFont="1" applyBorder="1" applyAlignment="1">
      <alignment horizontal="right" vertical="top"/>
    </xf>
    <xf numFmtId="10" fontId="7" fillId="0" borderId="51" xfId="0" applyNumberFormat="1" applyFont="1" applyBorder="1" applyAlignment="1">
      <alignment horizontal="right" vertical="top"/>
    </xf>
    <xf numFmtId="10" fontId="3" fillId="0" borderId="51" xfId="0" applyNumberFormat="1" applyFont="1" applyBorder="1" applyAlignment="1">
      <alignment horizontal="right" vertical="top"/>
    </xf>
    <xf numFmtId="0" fontId="1" fillId="36" borderId="29" xfId="0" applyFont="1" applyFill="1" applyBorder="1" applyAlignment="1">
      <alignment vertical="top"/>
    </xf>
    <xf numFmtId="0" fontId="3" fillId="36" borderId="0" xfId="0" applyFont="1" applyFill="1" applyAlignment="1">
      <alignment horizontal="left" vertical="top"/>
    </xf>
    <xf numFmtId="0" fontId="3" fillId="36" borderId="42" xfId="0" applyFont="1" applyFill="1" applyBorder="1" applyAlignment="1">
      <alignment horizontal="left" vertical="top"/>
    </xf>
    <xf numFmtId="2" fontId="3" fillId="0" borderId="40" xfId="0" applyNumberFormat="1" applyFont="1" applyBorder="1" applyAlignment="1">
      <alignment vertical="top"/>
    </xf>
    <xf numFmtId="0" fontId="3" fillId="0" borderId="42" xfId="0" applyFont="1" applyBorder="1" applyAlignment="1">
      <alignment horizontal="right" vertical="top"/>
    </xf>
    <xf numFmtId="10" fontId="4" fillId="0" borderId="54" xfId="0" applyNumberFormat="1" applyFont="1" applyBorder="1" applyAlignment="1">
      <alignment horizontal="right" vertical="top"/>
    </xf>
    <xf numFmtId="0" fontId="1" fillId="0" borderId="59" xfId="0" applyFont="1" applyBorder="1" applyAlignment="1">
      <alignment horizontal="right" vertical="top"/>
    </xf>
    <xf numFmtId="10" fontId="4" fillId="0" borderId="60" xfId="0" applyNumberFormat="1" applyFont="1" applyBorder="1" applyAlignment="1">
      <alignment horizontal="right" vertical="top"/>
    </xf>
    <xf numFmtId="10" fontId="7" fillId="0" borderId="43" xfId="0" applyNumberFormat="1" applyFont="1" applyBorder="1" applyAlignment="1">
      <alignment vertical="top"/>
    </xf>
    <xf numFmtId="186" fontId="1" fillId="0" borderId="28" xfId="0" applyNumberFormat="1" applyFont="1" applyBorder="1" applyAlignment="1">
      <alignment vertical="top"/>
    </xf>
    <xf numFmtId="0" fontId="1" fillId="36" borderId="0" xfId="0" applyFont="1" applyFill="1" applyAlignment="1">
      <alignment horizontal="left" vertical="top"/>
    </xf>
    <xf numFmtId="2" fontId="1" fillId="0" borderId="0" xfId="0" applyNumberFormat="1" applyFont="1" applyFill="1" applyAlignment="1">
      <alignment vertical="top"/>
    </xf>
    <xf numFmtId="0" fontId="1" fillId="36" borderId="0" xfId="0" applyFont="1" applyFill="1" applyAlignment="1">
      <alignment vertical="top"/>
    </xf>
    <xf numFmtId="0" fontId="3" fillId="0" borderId="39" xfId="0" applyFont="1" applyBorder="1" applyAlignment="1">
      <alignment horizontal="right" vertical="top"/>
    </xf>
    <xf numFmtId="0" fontId="3" fillId="0" borderId="40" xfId="0" applyFont="1" applyBorder="1" applyAlignment="1">
      <alignment vertical="top"/>
    </xf>
    <xf numFmtId="10" fontId="7" fillId="0" borderId="41" xfId="0" applyNumberFormat="1" applyFont="1" applyBorder="1" applyAlignment="1">
      <alignment horizontal="right" vertical="top"/>
    </xf>
    <xf numFmtId="0" fontId="1" fillId="36" borderId="23" xfId="0" applyFont="1" applyFill="1" applyBorder="1" applyAlignment="1">
      <alignment vertical="top"/>
    </xf>
    <xf numFmtId="2" fontId="3" fillId="0" borderId="40" xfId="0" applyNumberFormat="1" applyFont="1" applyBorder="1" applyAlignment="1">
      <alignment vertical="top"/>
    </xf>
    <xf numFmtId="0" fontId="1" fillId="38" borderId="23" xfId="0" applyFont="1" applyFill="1" applyBorder="1" applyAlignment="1">
      <alignment vertical="top"/>
    </xf>
    <xf numFmtId="10" fontId="7" fillId="0" borderId="43" xfId="0" applyNumberFormat="1" applyFont="1" applyBorder="1" applyAlignment="1">
      <alignment vertical="top"/>
    </xf>
    <xf numFmtId="10" fontId="3" fillId="0" borderId="51" xfId="0" applyNumberFormat="1" applyFont="1" applyBorder="1" applyAlignment="1">
      <alignment vertical="top"/>
    </xf>
    <xf numFmtId="0" fontId="1" fillId="0" borderId="22" xfId="0" applyFont="1" applyBorder="1" applyAlignment="1">
      <alignment vertical="top"/>
    </xf>
    <xf numFmtId="0" fontId="1" fillId="39" borderId="23" xfId="0" applyFont="1" applyFill="1" applyBorder="1" applyAlignment="1">
      <alignment vertical="top"/>
    </xf>
    <xf numFmtId="2" fontId="3" fillId="19" borderId="42" xfId="0" applyNumberFormat="1" applyFont="1" applyFill="1" applyBorder="1" applyAlignment="1">
      <alignment vertical="top"/>
    </xf>
    <xf numFmtId="2" fontId="3" fillId="19" borderId="42" xfId="0" applyNumberFormat="1" applyFont="1" applyFill="1" applyBorder="1" applyAlignment="1">
      <alignment vertical="top"/>
    </xf>
    <xf numFmtId="0" fontId="1" fillId="19" borderId="0" xfId="0" applyFont="1" applyFill="1" applyAlignment="1">
      <alignment vertical="top"/>
    </xf>
    <xf numFmtId="2" fontId="3" fillId="0" borderId="42" xfId="0" applyNumberFormat="1" applyFont="1" applyFill="1" applyBorder="1" applyAlignment="1">
      <alignment vertical="top"/>
    </xf>
    <xf numFmtId="10" fontId="7" fillId="0" borderId="42" xfId="0" applyNumberFormat="1" applyFont="1" applyFill="1" applyBorder="1" applyAlignment="1">
      <alignment vertical="top"/>
    </xf>
    <xf numFmtId="2" fontId="3" fillId="0" borderId="40" xfId="0" applyNumberFormat="1" applyFont="1" applyFill="1" applyBorder="1" applyAlignment="1">
      <alignment vertical="top"/>
    </xf>
    <xf numFmtId="10" fontId="7" fillId="0" borderId="43" xfId="0" applyNumberFormat="1" applyFont="1" applyFill="1" applyBorder="1" applyAlignment="1">
      <alignment vertical="top"/>
    </xf>
    <xf numFmtId="2" fontId="3" fillId="0" borderId="42" xfId="0" applyNumberFormat="1" applyFont="1" applyFill="1" applyBorder="1" applyAlignment="1">
      <alignment vertical="top"/>
    </xf>
    <xf numFmtId="186" fontId="1" fillId="0" borderId="61" xfId="0" applyNumberFormat="1" applyFont="1" applyBorder="1" applyAlignment="1">
      <alignment vertical="top"/>
    </xf>
    <xf numFmtId="0" fontId="1" fillId="39" borderId="62" xfId="0" applyFont="1" applyFill="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975"/>
          <c:y val="0.028"/>
          <c:w val="0.935"/>
          <c:h val="0.944"/>
        </c:manualLayout>
      </c:layout>
      <c:barChart>
        <c:barDir val="col"/>
        <c:grouping val="clustered"/>
        <c:varyColors val="0"/>
        <c:ser>
          <c:idx val="1"/>
          <c:order val="0"/>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5"/>
              <c:layout>
                <c:manualLayout>
                  <c:x val="0"/>
                  <c:y val="0"/>
                </c:manualLayout>
              </c:layout>
              <c:txPr>
                <a:bodyPr vert="horz" rot="0" anchor="ctr"/>
                <a:lstStyle/>
                <a:p>
                  <a:pPr algn="ctr" rtl="1">
                    <a:defRPr lang="en-US" cap="none" sz="800" b="0" i="0" u="none" baseline="0">
                      <a:solidFill>
                        <a:srgbClr val="000000"/>
                      </a:solidFill>
                    </a:defRPr>
                  </a:pPr>
                </a:p>
              </c:txPr>
              <c:numFmt formatCode="0.0" sourceLinked="0"/>
              <c:showLegendKey val="0"/>
              <c:showVal val="1"/>
              <c:showBubbleSize val="0"/>
              <c:showCatName val="0"/>
              <c:showSerName val="0"/>
              <c:showPercent val="0"/>
            </c:dLbl>
            <c:dLbl>
              <c:idx val="17"/>
              <c:layout>
                <c:manualLayout>
                  <c:x val="0"/>
                  <c:y val="0"/>
                </c:manualLayout>
              </c:layout>
              <c:txPr>
                <a:bodyPr vert="horz" rot="0" anchor="ctr"/>
                <a:lstStyle/>
                <a:p>
                  <a:pPr algn="ctr" rtl="1">
                    <a:defRPr lang="en-US" cap="none" sz="800" b="0" i="0" u="none" baseline="0">
                      <a:solidFill>
                        <a:srgbClr val="000000"/>
                      </a:solidFill>
                    </a:defRPr>
                  </a:pPr>
                </a:p>
              </c:txPr>
              <c:numFmt formatCode="0.0" sourceLinked="0"/>
              <c:showLegendKey val="0"/>
              <c:showVal val="1"/>
              <c:showBubbleSize val="0"/>
              <c:showCatName val="0"/>
              <c:showSerName val="0"/>
              <c:showPercent val="0"/>
            </c:dLbl>
            <c:numFmt formatCode="0.0" sourceLinked="0"/>
            <c:txPr>
              <a:bodyPr vert="horz" rot="0" anchor="ctr"/>
              <a:lstStyle/>
              <a:p>
                <a:pPr algn="ctr" rtl="1">
                  <a:defRPr lang="en-US" cap="none" sz="800" b="0" i="0" u="none" baseline="0">
                    <a:solidFill>
                      <a:srgbClr val="000000"/>
                    </a:solidFill>
                  </a:defRPr>
                </a:pPr>
              </a:p>
            </c:txPr>
            <c:showLegendKey val="0"/>
            <c:showVal val="1"/>
            <c:showBubbleSize val="0"/>
            <c:showCatName val="0"/>
            <c:showSerName val="0"/>
            <c:showPercent val="0"/>
          </c:dLbls>
          <c:cat>
            <c:numRef>
              <c:f>'pas.parv-gadi'!$A$6:$A$31</c:f>
              <c:numCache/>
            </c:numRef>
          </c:cat>
          <c:val>
            <c:numRef>
              <c:f>'pas.parv-gadi'!$B$6:$B$31</c:f>
              <c:numCache/>
            </c:numRef>
          </c:val>
        </c:ser>
        <c:axId val="52973646"/>
        <c:axId val="7000767"/>
      </c:barChart>
      <c:catAx>
        <c:axId val="5297364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7000767"/>
        <c:crosses val="autoZero"/>
        <c:auto val="1"/>
        <c:lblOffset val="100"/>
        <c:tickLblSkip val="1"/>
        <c:noMultiLvlLbl val="0"/>
      </c:catAx>
      <c:valAx>
        <c:axId val="7000767"/>
        <c:scaling>
          <c:orientation val="minMax"/>
        </c:scaling>
        <c:axPos val="l"/>
        <c:title>
          <c:tx>
            <c:rich>
              <a:bodyPr vert="horz" rot="-5400000" anchor="ctr"/>
              <a:lstStyle/>
              <a:p>
                <a:pPr algn="ctr">
                  <a:defRPr/>
                </a:pPr>
                <a:r>
                  <a:rPr lang="en-US" cap="none" sz="925" b="0" i="0" u="none" baseline="0">
                    <a:solidFill>
                      <a:srgbClr val="000000"/>
                    </a:solidFill>
                  </a:rPr>
                  <a:t>tūkst.pas.</a:t>
                </a:r>
              </a:p>
            </c:rich>
          </c:tx>
          <c:layout>
            <c:manualLayout>
              <c:xMode val="factor"/>
              <c:yMode val="factor"/>
              <c:x val="-0.01575"/>
              <c:y val="0.002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297364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25"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95"/>
          <c:y val="0.0275"/>
          <c:w val="0.93525"/>
          <c:h val="0.944"/>
        </c:manualLayout>
      </c:layout>
      <c:barChart>
        <c:barDir val="col"/>
        <c:grouping val="clustered"/>
        <c:varyColors val="0"/>
        <c:ser>
          <c:idx val="0"/>
          <c:order val="0"/>
          <c:tx>
            <c:strRef>
              <c:f>'pas.tr-years'!$B$3</c:f>
              <c:strCache>
                <c:ptCount val="1"/>
                <c:pt idx="0">
                  <c:v>passengers carried (mill pas.)</c:v>
                </c:pt>
              </c:strCache>
            </c:strRef>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8"/>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solidFill>
                      <a:srgbClr val="000000"/>
                    </a:solidFill>
                  </a:defRPr>
                </a:pPr>
              </a:p>
            </c:txPr>
            <c:showLegendKey val="0"/>
            <c:showVal val="1"/>
            <c:showBubbleSize val="0"/>
            <c:showCatName val="0"/>
            <c:showSerName val="0"/>
            <c:showPercent val="0"/>
          </c:dLbls>
          <c:cat>
            <c:numRef>
              <c:f>'pas.tr-years'!$A$4:$A$31</c:f>
              <c:numCache/>
            </c:numRef>
          </c:cat>
          <c:val>
            <c:numRef>
              <c:f>'pas.tr-years'!$B$4:$B$31</c:f>
              <c:numCache/>
            </c:numRef>
          </c:val>
        </c:ser>
        <c:axId val="63006904"/>
        <c:axId val="30191225"/>
      </c:barChart>
      <c:catAx>
        <c:axId val="6300690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0191225"/>
        <c:crosses val="autoZero"/>
        <c:auto val="1"/>
        <c:lblOffset val="100"/>
        <c:tickLblSkip val="1"/>
        <c:noMultiLvlLbl val="0"/>
      </c:catAx>
      <c:valAx>
        <c:axId val="30191225"/>
        <c:scaling>
          <c:orientation val="minMax"/>
        </c:scaling>
        <c:axPos val="l"/>
        <c:title>
          <c:tx>
            <c:rich>
              <a:bodyPr vert="horz" rot="-5400000" anchor="ctr"/>
              <a:lstStyle/>
              <a:p>
                <a:pPr algn="ctr">
                  <a:defRPr/>
                </a:pPr>
                <a:r>
                  <a:rPr lang="en-US" cap="none" sz="925" b="0" i="0" u="none" baseline="0">
                    <a:solidFill>
                      <a:srgbClr val="000000"/>
                    </a:solidFill>
                  </a:rPr>
                  <a:t>mill passengers</a:t>
                </a:r>
              </a:p>
            </c:rich>
          </c:tx>
          <c:layout>
            <c:manualLayout>
              <c:xMode val="factor"/>
              <c:yMode val="factor"/>
              <c:x val="-0.0175"/>
              <c:y val="0.003"/>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300690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2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200025</xdr:colOff>
      <xdr:row>2</xdr:row>
      <xdr:rowOff>200025</xdr:rowOff>
    </xdr:from>
    <xdr:to>
      <xdr:col>16</xdr:col>
      <xdr:colOff>123825</xdr:colOff>
      <xdr:row>24</xdr:row>
      <xdr:rowOff>142875</xdr:rowOff>
    </xdr:to>
    <xdr:graphicFrame>
      <xdr:nvGraphicFramePr>
        <xdr:cNvPr id="1" name="Chart 1"/>
        <xdr:cNvGraphicFramePr/>
      </xdr:nvGraphicFramePr>
      <xdr:xfrm>
        <a:off x="1400175" y="809625"/>
        <a:ext cx="8458200" cy="40100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504825</xdr:colOff>
      <xdr:row>2</xdr:row>
      <xdr:rowOff>66675</xdr:rowOff>
    </xdr:from>
    <xdr:to>
      <xdr:col>19</xdr:col>
      <xdr:colOff>257175</xdr:colOff>
      <xdr:row>25</xdr:row>
      <xdr:rowOff>104775</xdr:rowOff>
    </xdr:to>
    <xdr:graphicFrame>
      <xdr:nvGraphicFramePr>
        <xdr:cNvPr id="1" name="Chart 3"/>
        <xdr:cNvGraphicFramePr/>
      </xdr:nvGraphicFramePr>
      <xdr:xfrm>
        <a:off x="1647825" y="581025"/>
        <a:ext cx="10115550" cy="4105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Z148"/>
  <sheetViews>
    <sheetView showGridLines="0" tabSelected="1" zoomScale="90" zoomScaleNormal="90" zoomScalePageLayoutView="0" workbookViewId="0" topLeftCell="A1">
      <pane xSplit="1" ySplit="3" topLeftCell="B136" activePane="bottomRight" state="frozen"/>
      <selection pane="topLeft" activeCell="A1" sqref="A1"/>
      <selection pane="topRight" activeCell="B1" sqref="B1"/>
      <selection pane="bottomLeft" activeCell="A4" sqref="A4"/>
      <selection pane="bottomRight" activeCell="J146" sqref="J146"/>
    </sheetView>
  </sheetViews>
  <sheetFormatPr defaultColWidth="9.140625" defaultRowHeight="12.75"/>
  <cols>
    <col min="1" max="1" width="6.28125" style="14" customWidth="1"/>
    <col min="2" max="2" width="8.140625" style="17" customWidth="1"/>
    <col min="3" max="3" width="8.140625" style="18" customWidth="1"/>
    <col min="4" max="4" width="8.7109375" style="17" customWidth="1"/>
    <col min="5" max="5" width="8.140625" style="18" customWidth="1"/>
    <col min="6" max="6" width="9.00390625" style="17" customWidth="1"/>
    <col min="7" max="16384" width="9.140625" style="14" customWidth="1"/>
  </cols>
  <sheetData>
    <row r="1" spans="1:8" ht="19.5" customHeight="1">
      <c r="A1" s="13" t="s">
        <v>15</v>
      </c>
      <c r="H1" s="18" t="s">
        <v>29</v>
      </c>
    </row>
    <row r="2" spans="1:6" s="18" customFormat="1" ht="19.5" customHeight="1" thickBot="1">
      <c r="A2" s="18" t="s">
        <v>18</v>
      </c>
      <c r="B2" s="59"/>
      <c r="D2" s="59"/>
      <c r="F2" s="59"/>
    </row>
    <row r="3" spans="1:7" ht="76.5">
      <c r="A3" s="1"/>
      <c r="B3" s="7" t="s">
        <v>16</v>
      </c>
      <c r="C3" s="3" t="s">
        <v>0</v>
      </c>
      <c r="D3" s="7" t="s">
        <v>17</v>
      </c>
      <c r="E3" s="3" t="s">
        <v>0</v>
      </c>
      <c r="F3" s="8" t="s">
        <v>1</v>
      </c>
      <c r="G3" s="6" t="s">
        <v>6</v>
      </c>
    </row>
    <row r="4" spans="1:7" ht="12.75">
      <c r="A4" s="19" t="s">
        <v>2</v>
      </c>
      <c r="B4" s="53">
        <v>39.6</v>
      </c>
      <c r="C4" s="40" t="s">
        <v>11</v>
      </c>
      <c r="D4" s="41" t="s">
        <v>11</v>
      </c>
      <c r="E4" s="40" t="s">
        <v>11</v>
      </c>
      <c r="F4" s="42" t="s">
        <v>11</v>
      </c>
      <c r="G4" s="43" t="s">
        <v>11</v>
      </c>
    </row>
    <row r="5" spans="1:7" ht="12.75">
      <c r="A5" s="19" t="s">
        <v>3</v>
      </c>
      <c r="B5" s="53">
        <v>37.8</v>
      </c>
      <c r="C5" s="45" t="s">
        <v>11</v>
      </c>
      <c r="D5" s="41" t="s">
        <v>11</v>
      </c>
      <c r="E5" s="45" t="s">
        <v>11</v>
      </c>
      <c r="F5" s="42" t="s">
        <v>11</v>
      </c>
      <c r="G5" s="46" t="s">
        <v>11</v>
      </c>
    </row>
    <row r="6" spans="1:7" ht="12.75">
      <c r="A6" s="19" t="s">
        <v>4</v>
      </c>
      <c r="B6" s="53">
        <v>42.2</v>
      </c>
      <c r="C6" s="45" t="s">
        <v>11</v>
      </c>
      <c r="D6" s="41" t="s">
        <v>11</v>
      </c>
      <c r="E6" s="45" t="s">
        <v>11</v>
      </c>
      <c r="F6" s="42" t="s">
        <v>11</v>
      </c>
      <c r="G6" s="46" t="s">
        <v>11</v>
      </c>
    </row>
    <row r="7" spans="1:7" ht="12.75">
      <c r="A7" s="19" t="s">
        <v>5</v>
      </c>
      <c r="B7" s="53">
        <v>27.9</v>
      </c>
      <c r="C7" s="48" t="s">
        <v>11</v>
      </c>
      <c r="D7" s="47" t="s">
        <v>11</v>
      </c>
      <c r="E7" s="48" t="s">
        <v>11</v>
      </c>
      <c r="F7" s="42" t="s">
        <v>11</v>
      </c>
      <c r="G7" s="49" t="s">
        <v>11</v>
      </c>
    </row>
    <row r="8" spans="1:7" s="13" customFormat="1" ht="14.25" thickBot="1">
      <c r="A8" s="20">
        <v>1993</v>
      </c>
      <c r="B8" s="54">
        <f>SUM(B4:B7)</f>
        <v>147.5</v>
      </c>
      <c r="C8" s="55">
        <f>B8/F8</f>
        <v>0.9037990196078431</v>
      </c>
      <c r="D8" s="54">
        <v>15.7</v>
      </c>
      <c r="E8" s="55">
        <f>D8/F8</f>
        <v>0.09620098039215687</v>
      </c>
      <c r="F8" s="50">
        <f>SUM(B8,D8)</f>
        <v>163.2</v>
      </c>
      <c r="G8" s="56" t="s">
        <v>11</v>
      </c>
    </row>
    <row r="9" spans="1:7" ht="12.75">
      <c r="A9" s="19" t="s">
        <v>2</v>
      </c>
      <c r="B9" s="53">
        <v>23.9</v>
      </c>
      <c r="C9" s="40" t="s">
        <v>11</v>
      </c>
      <c r="D9" s="41" t="s">
        <v>11</v>
      </c>
      <c r="E9" s="40" t="s">
        <v>11</v>
      </c>
      <c r="F9" s="42" t="s">
        <v>11</v>
      </c>
      <c r="G9" s="43" t="s">
        <v>11</v>
      </c>
    </row>
    <row r="10" spans="1:7" ht="12.75">
      <c r="A10" s="19" t="s">
        <v>3</v>
      </c>
      <c r="B10" s="53">
        <v>33.9</v>
      </c>
      <c r="C10" s="45" t="s">
        <v>11</v>
      </c>
      <c r="D10" s="41" t="s">
        <v>11</v>
      </c>
      <c r="E10" s="45" t="s">
        <v>11</v>
      </c>
      <c r="F10" s="42" t="s">
        <v>11</v>
      </c>
      <c r="G10" s="46" t="s">
        <v>11</v>
      </c>
    </row>
    <row r="11" spans="1:7" ht="12.75">
      <c r="A11" s="19" t="s">
        <v>4</v>
      </c>
      <c r="B11" s="53">
        <v>37.9</v>
      </c>
      <c r="C11" s="45" t="s">
        <v>11</v>
      </c>
      <c r="D11" s="41" t="s">
        <v>11</v>
      </c>
      <c r="E11" s="45" t="s">
        <v>11</v>
      </c>
      <c r="F11" s="42" t="s">
        <v>11</v>
      </c>
      <c r="G11" s="46" t="s">
        <v>11</v>
      </c>
    </row>
    <row r="12" spans="1:7" ht="12.75">
      <c r="A12" s="19" t="s">
        <v>5</v>
      </c>
      <c r="B12" s="53">
        <v>37.3</v>
      </c>
      <c r="C12" s="48" t="s">
        <v>11</v>
      </c>
      <c r="D12" s="47" t="s">
        <v>11</v>
      </c>
      <c r="E12" s="48" t="s">
        <v>11</v>
      </c>
      <c r="F12" s="42" t="s">
        <v>11</v>
      </c>
      <c r="G12" s="49" t="s">
        <v>11</v>
      </c>
    </row>
    <row r="13" spans="1:7" s="13" customFormat="1" ht="14.25" thickBot="1">
      <c r="A13" s="20">
        <v>1994</v>
      </c>
      <c r="B13" s="54">
        <f>SUM(B9:B12)</f>
        <v>133</v>
      </c>
      <c r="C13" s="55">
        <f>B13/F13</f>
        <v>0.6945169712793734</v>
      </c>
      <c r="D13" s="54">
        <v>58.5</v>
      </c>
      <c r="E13" s="55">
        <f>D13/F13</f>
        <v>0.30548302872062666</v>
      </c>
      <c r="F13" s="50">
        <f>SUM(B13,D13)</f>
        <v>191.5</v>
      </c>
      <c r="G13" s="52">
        <f>F13/F8</f>
        <v>1.1734068627450982</v>
      </c>
    </row>
    <row r="14" spans="1:7" ht="12.75">
      <c r="A14" s="19" t="s">
        <v>2</v>
      </c>
      <c r="B14" s="44">
        <v>33.4</v>
      </c>
      <c r="C14" s="40" t="s">
        <v>11</v>
      </c>
      <c r="D14" s="41" t="s">
        <v>11</v>
      </c>
      <c r="E14" s="40" t="s">
        <v>11</v>
      </c>
      <c r="F14" s="42" t="s">
        <v>11</v>
      </c>
      <c r="G14" s="43" t="s">
        <v>11</v>
      </c>
    </row>
    <row r="15" spans="1:7" ht="12.75">
      <c r="A15" s="19" t="s">
        <v>3</v>
      </c>
      <c r="B15" s="44">
        <v>46.8</v>
      </c>
      <c r="C15" s="45" t="s">
        <v>11</v>
      </c>
      <c r="D15" s="41" t="s">
        <v>11</v>
      </c>
      <c r="E15" s="45" t="s">
        <v>11</v>
      </c>
      <c r="F15" s="42" t="s">
        <v>11</v>
      </c>
      <c r="G15" s="46" t="s">
        <v>11</v>
      </c>
    </row>
    <row r="16" spans="1:7" ht="12.75">
      <c r="A16" s="19" t="s">
        <v>4</v>
      </c>
      <c r="B16" s="44">
        <v>59.9</v>
      </c>
      <c r="C16" s="45" t="s">
        <v>11</v>
      </c>
      <c r="D16" s="41" t="s">
        <v>11</v>
      </c>
      <c r="E16" s="45" t="s">
        <v>11</v>
      </c>
      <c r="F16" s="42" t="s">
        <v>11</v>
      </c>
      <c r="G16" s="46" t="s">
        <v>11</v>
      </c>
    </row>
    <row r="17" spans="1:7" ht="12.75">
      <c r="A17" s="19" t="s">
        <v>5</v>
      </c>
      <c r="B17" s="47">
        <v>36</v>
      </c>
      <c r="C17" s="48" t="s">
        <v>11</v>
      </c>
      <c r="D17" s="47" t="s">
        <v>11</v>
      </c>
      <c r="E17" s="48" t="s">
        <v>11</v>
      </c>
      <c r="F17" s="42" t="s">
        <v>11</v>
      </c>
      <c r="G17" s="49" t="s">
        <v>11</v>
      </c>
    </row>
    <row r="18" spans="1:7" s="13" customFormat="1" ht="14.25" thickBot="1">
      <c r="A18" s="20">
        <v>1995</v>
      </c>
      <c r="B18" s="57">
        <f>SUM(B14:B17)</f>
        <v>176.1</v>
      </c>
      <c r="C18" s="55">
        <f>B18/F18</f>
        <v>0.7519214346712212</v>
      </c>
      <c r="D18" s="57">
        <v>58.1</v>
      </c>
      <c r="E18" s="55">
        <f>D18/F18</f>
        <v>0.24807856532877884</v>
      </c>
      <c r="F18" s="50">
        <f>SUM(B18,D18)</f>
        <v>234.2</v>
      </c>
      <c r="G18" s="52">
        <f>F18/F13</f>
        <v>1.222976501305483</v>
      </c>
    </row>
    <row r="19" spans="1:7" ht="12.75">
      <c r="A19" s="19" t="s">
        <v>2</v>
      </c>
      <c r="B19" s="39">
        <v>34.4</v>
      </c>
      <c r="C19" s="40" t="s">
        <v>11</v>
      </c>
      <c r="D19" s="41" t="s">
        <v>11</v>
      </c>
      <c r="E19" s="40" t="s">
        <v>11</v>
      </c>
      <c r="F19" s="42" t="s">
        <v>11</v>
      </c>
      <c r="G19" s="43" t="s">
        <v>11</v>
      </c>
    </row>
    <row r="20" spans="1:7" ht="12.75">
      <c r="A20" s="19" t="s">
        <v>3</v>
      </c>
      <c r="B20" s="44">
        <v>47.5</v>
      </c>
      <c r="C20" s="45" t="s">
        <v>11</v>
      </c>
      <c r="D20" s="41" t="s">
        <v>11</v>
      </c>
      <c r="E20" s="45" t="s">
        <v>11</v>
      </c>
      <c r="F20" s="42" t="s">
        <v>11</v>
      </c>
      <c r="G20" s="46" t="s">
        <v>11</v>
      </c>
    </row>
    <row r="21" spans="1:7" ht="12.75">
      <c r="A21" s="19" t="s">
        <v>4</v>
      </c>
      <c r="B21" s="44">
        <v>57.8</v>
      </c>
      <c r="C21" s="45" t="s">
        <v>11</v>
      </c>
      <c r="D21" s="41" t="s">
        <v>11</v>
      </c>
      <c r="E21" s="45" t="s">
        <v>11</v>
      </c>
      <c r="F21" s="42" t="s">
        <v>11</v>
      </c>
      <c r="G21" s="46" t="s">
        <v>11</v>
      </c>
    </row>
    <row r="22" spans="1:7" ht="12.75">
      <c r="A22" s="19" t="s">
        <v>5</v>
      </c>
      <c r="B22" s="47">
        <v>55.1</v>
      </c>
      <c r="C22" s="48" t="s">
        <v>11</v>
      </c>
      <c r="D22" s="47" t="s">
        <v>11</v>
      </c>
      <c r="E22" s="48" t="s">
        <v>11</v>
      </c>
      <c r="F22" s="42" t="s">
        <v>11</v>
      </c>
      <c r="G22" s="49" t="s">
        <v>11</v>
      </c>
    </row>
    <row r="23" spans="1:7" s="13" customFormat="1" ht="14.25" thickBot="1">
      <c r="A23" s="20">
        <v>1996</v>
      </c>
      <c r="B23" s="57">
        <f>SUM(B19:B22)</f>
        <v>194.79999999999998</v>
      </c>
      <c r="C23" s="58">
        <f>B23/F23</f>
        <v>0.8436552620181897</v>
      </c>
      <c r="D23" s="57">
        <v>36.1</v>
      </c>
      <c r="E23" s="55">
        <f>D23/F23</f>
        <v>0.15634473798181034</v>
      </c>
      <c r="F23" s="50">
        <f>SUM(B23,D23)</f>
        <v>230.89999999999998</v>
      </c>
      <c r="G23" s="52">
        <f>F23/F18</f>
        <v>0.9859094790777113</v>
      </c>
    </row>
    <row r="24" spans="1:7" ht="12.75">
      <c r="A24" s="19" t="s">
        <v>2</v>
      </c>
      <c r="B24" s="39">
        <v>51.793</v>
      </c>
      <c r="C24" s="40" t="s">
        <v>11</v>
      </c>
      <c r="D24" s="41" t="s">
        <v>11</v>
      </c>
      <c r="E24" s="40" t="s">
        <v>11</v>
      </c>
      <c r="F24" s="42" t="s">
        <v>11</v>
      </c>
      <c r="G24" s="43" t="s">
        <v>11</v>
      </c>
    </row>
    <row r="25" spans="1:7" ht="12.75">
      <c r="A25" s="19" t="s">
        <v>3</v>
      </c>
      <c r="B25" s="44">
        <v>59.482</v>
      </c>
      <c r="C25" s="45" t="s">
        <v>11</v>
      </c>
      <c r="D25" s="41" t="s">
        <v>11</v>
      </c>
      <c r="E25" s="45" t="s">
        <v>11</v>
      </c>
      <c r="F25" s="42" t="s">
        <v>11</v>
      </c>
      <c r="G25" s="46" t="s">
        <v>11</v>
      </c>
    </row>
    <row r="26" spans="1:7" ht="12.75">
      <c r="A26" s="19" t="s">
        <v>4</v>
      </c>
      <c r="B26" s="44">
        <v>60.996</v>
      </c>
      <c r="C26" s="45" t="s">
        <v>11</v>
      </c>
      <c r="D26" s="41" t="s">
        <v>11</v>
      </c>
      <c r="E26" s="45" t="s">
        <v>11</v>
      </c>
      <c r="F26" s="42" t="s">
        <v>11</v>
      </c>
      <c r="G26" s="46" t="s">
        <v>11</v>
      </c>
    </row>
    <row r="27" spans="1:7" ht="12.75">
      <c r="A27" s="19" t="s">
        <v>5</v>
      </c>
      <c r="B27" s="47">
        <v>57.873</v>
      </c>
      <c r="C27" s="48" t="s">
        <v>11</v>
      </c>
      <c r="D27" s="47" t="s">
        <v>11</v>
      </c>
      <c r="E27" s="48" t="s">
        <v>11</v>
      </c>
      <c r="F27" s="42" t="s">
        <v>11</v>
      </c>
      <c r="G27" s="49" t="s">
        <v>11</v>
      </c>
    </row>
    <row r="28" spans="1:7" ht="14.25" thickBot="1">
      <c r="A28" s="20">
        <v>1997</v>
      </c>
      <c r="B28" s="51">
        <f>SUM(B24:B27)</f>
        <v>230.144</v>
      </c>
      <c r="C28" s="58">
        <f>B28/F28</f>
        <v>0.8517416470518571</v>
      </c>
      <c r="D28" s="106">
        <v>40.06</v>
      </c>
      <c r="E28" s="55">
        <f>D28/F28</f>
        <v>0.14825835294814288</v>
      </c>
      <c r="F28" s="50">
        <f>SUM(B28,D28)</f>
        <v>270.204</v>
      </c>
      <c r="G28" s="52">
        <f>F28/F23</f>
        <v>1.1702208748375922</v>
      </c>
    </row>
    <row r="29" spans="1:7" ht="12.75">
      <c r="A29" s="19" t="s">
        <v>2</v>
      </c>
      <c r="B29" s="39">
        <v>51.009</v>
      </c>
      <c r="C29" s="40" t="s">
        <v>11</v>
      </c>
      <c r="D29" s="41" t="s">
        <v>11</v>
      </c>
      <c r="E29" s="40" t="s">
        <v>11</v>
      </c>
      <c r="F29" s="42" t="s">
        <v>11</v>
      </c>
      <c r="G29" s="43" t="s">
        <v>11</v>
      </c>
    </row>
    <row r="30" spans="1:7" ht="12.75">
      <c r="A30" s="19" t="s">
        <v>3</v>
      </c>
      <c r="B30" s="44">
        <v>58.245</v>
      </c>
      <c r="C30" s="45" t="s">
        <v>11</v>
      </c>
      <c r="D30" s="41" t="s">
        <v>11</v>
      </c>
      <c r="E30" s="45" t="s">
        <v>11</v>
      </c>
      <c r="F30" s="42" t="s">
        <v>11</v>
      </c>
      <c r="G30" s="46" t="s">
        <v>11</v>
      </c>
    </row>
    <row r="31" spans="1:7" ht="12.75">
      <c r="A31" s="19" t="s">
        <v>4</v>
      </c>
      <c r="B31" s="44">
        <v>62.976</v>
      </c>
      <c r="C31" s="45" t="s">
        <v>11</v>
      </c>
      <c r="D31" s="41" t="s">
        <v>11</v>
      </c>
      <c r="E31" s="45" t="s">
        <v>11</v>
      </c>
      <c r="F31" s="42" t="s">
        <v>11</v>
      </c>
      <c r="G31" s="46" t="s">
        <v>11</v>
      </c>
    </row>
    <row r="32" spans="1:7" ht="12.75">
      <c r="A32" s="19" t="s">
        <v>5</v>
      </c>
      <c r="B32" s="47">
        <v>50.374</v>
      </c>
      <c r="C32" s="48" t="s">
        <v>11</v>
      </c>
      <c r="D32" s="47" t="s">
        <v>11</v>
      </c>
      <c r="E32" s="48" t="s">
        <v>11</v>
      </c>
      <c r="F32" s="42" t="s">
        <v>11</v>
      </c>
      <c r="G32" s="49" t="s">
        <v>11</v>
      </c>
    </row>
    <row r="33" spans="1:7" s="13" customFormat="1" ht="14.25" thickBot="1">
      <c r="A33" s="20">
        <v>1998</v>
      </c>
      <c r="B33" s="57">
        <f>SUM(B29:B32)</f>
        <v>222.60399999999998</v>
      </c>
      <c r="C33" s="58">
        <f>B33/F33</f>
        <v>0.8499450180218706</v>
      </c>
      <c r="D33" s="57">
        <v>39.3</v>
      </c>
      <c r="E33" s="55">
        <f>D33/F33</f>
        <v>0.1500549819781294</v>
      </c>
      <c r="F33" s="50">
        <f>SUM(B33,D33)</f>
        <v>261.904</v>
      </c>
      <c r="G33" s="52">
        <f>F33/F28</f>
        <v>0.9692824680611686</v>
      </c>
    </row>
    <row r="34" spans="1:7" ht="12.75">
      <c r="A34" s="19" t="s">
        <v>2</v>
      </c>
      <c r="B34" s="39">
        <v>41.254</v>
      </c>
      <c r="C34" s="40" t="s">
        <v>11</v>
      </c>
      <c r="D34" s="41" t="s">
        <v>11</v>
      </c>
      <c r="E34" s="40" t="s">
        <v>11</v>
      </c>
      <c r="F34" s="42" t="s">
        <v>11</v>
      </c>
      <c r="G34" s="43" t="s">
        <v>11</v>
      </c>
    </row>
    <row r="35" spans="1:7" ht="12.75">
      <c r="A35" s="19" t="s">
        <v>3</v>
      </c>
      <c r="B35" s="44">
        <v>53.814</v>
      </c>
      <c r="C35" s="45" t="s">
        <v>11</v>
      </c>
      <c r="D35" s="41" t="s">
        <v>11</v>
      </c>
      <c r="E35" s="45" t="s">
        <v>11</v>
      </c>
      <c r="F35" s="42" t="s">
        <v>11</v>
      </c>
      <c r="G35" s="46" t="s">
        <v>11</v>
      </c>
    </row>
    <row r="36" spans="1:7" ht="12.75">
      <c r="A36" s="19" t="s">
        <v>4</v>
      </c>
      <c r="B36" s="44">
        <v>53.4</v>
      </c>
      <c r="C36" s="45" t="s">
        <v>11</v>
      </c>
      <c r="D36" s="41" t="s">
        <v>11</v>
      </c>
      <c r="E36" s="45" t="s">
        <v>11</v>
      </c>
      <c r="F36" s="42" t="s">
        <v>11</v>
      </c>
      <c r="G36" s="46" t="s">
        <v>11</v>
      </c>
    </row>
    <row r="37" spans="1:7" ht="12.75">
      <c r="A37" s="19" t="s">
        <v>5</v>
      </c>
      <c r="B37" s="47">
        <v>51.204</v>
      </c>
      <c r="C37" s="48" t="s">
        <v>11</v>
      </c>
      <c r="D37" s="47" t="s">
        <v>11</v>
      </c>
      <c r="E37" s="48" t="s">
        <v>11</v>
      </c>
      <c r="F37" s="42" t="s">
        <v>11</v>
      </c>
      <c r="G37" s="49" t="s">
        <v>11</v>
      </c>
    </row>
    <row r="38" spans="1:7" s="13" customFormat="1" ht="14.25" thickBot="1">
      <c r="A38" s="20">
        <v>1999</v>
      </c>
      <c r="B38" s="57">
        <f>SUM(B34:B37)</f>
        <v>199.672</v>
      </c>
      <c r="C38" s="58">
        <f>B38/F38</f>
        <v>0.8336965870848677</v>
      </c>
      <c r="D38" s="57">
        <v>39.83</v>
      </c>
      <c r="E38" s="55">
        <f>D38/F38</f>
        <v>0.16630341291513223</v>
      </c>
      <c r="F38" s="50">
        <f>SUM(B38,D38)</f>
        <v>239.502</v>
      </c>
      <c r="G38" s="52">
        <f>F38/F33</f>
        <v>0.9144648420795406</v>
      </c>
    </row>
    <row r="39" spans="1:7" ht="12.75">
      <c r="A39" s="19" t="s">
        <v>2</v>
      </c>
      <c r="B39" s="39">
        <v>47.8</v>
      </c>
      <c r="C39" s="40" t="s">
        <v>11</v>
      </c>
      <c r="D39" s="41" t="s">
        <v>11</v>
      </c>
      <c r="E39" s="40" t="s">
        <v>11</v>
      </c>
      <c r="F39" s="42" t="s">
        <v>11</v>
      </c>
      <c r="G39" s="43" t="s">
        <v>11</v>
      </c>
    </row>
    <row r="40" spans="1:7" ht="12.75">
      <c r="A40" s="19" t="s">
        <v>3</v>
      </c>
      <c r="B40" s="44">
        <v>60.9</v>
      </c>
      <c r="C40" s="45" t="s">
        <v>11</v>
      </c>
      <c r="D40" s="41" t="s">
        <v>11</v>
      </c>
      <c r="E40" s="45" t="s">
        <v>11</v>
      </c>
      <c r="F40" s="42" t="s">
        <v>11</v>
      </c>
      <c r="G40" s="46" t="s">
        <v>11</v>
      </c>
    </row>
    <row r="41" spans="1:7" ht="12.75">
      <c r="A41" s="19" t="s">
        <v>4</v>
      </c>
      <c r="B41" s="44">
        <v>56.102</v>
      </c>
      <c r="C41" s="45" t="s">
        <v>11</v>
      </c>
      <c r="D41" s="41" t="s">
        <v>11</v>
      </c>
      <c r="E41" s="45" t="s">
        <v>11</v>
      </c>
      <c r="F41" s="42" t="s">
        <v>11</v>
      </c>
      <c r="G41" s="46" t="s">
        <v>11</v>
      </c>
    </row>
    <row r="42" spans="1:7" ht="12.75">
      <c r="A42" s="19" t="s">
        <v>5</v>
      </c>
      <c r="B42" s="47">
        <v>59.4</v>
      </c>
      <c r="C42" s="48" t="s">
        <v>11</v>
      </c>
      <c r="D42" s="47" t="s">
        <v>11</v>
      </c>
      <c r="E42" s="48" t="s">
        <v>11</v>
      </c>
      <c r="F42" s="42" t="s">
        <v>11</v>
      </c>
      <c r="G42" s="49" t="s">
        <v>11</v>
      </c>
    </row>
    <row r="43" spans="1:7" s="13" customFormat="1" ht="14.25" thickBot="1">
      <c r="A43" s="20">
        <v>2000</v>
      </c>
      <c r="B43" s="57">
        <f>SUM(B39:B42)</f>
        <v>224.202</v>
      </c>
      <c r="C43" s="58">
        <f>B43/F43</f>
        <v>0.8273075475457745</v>
      </c>
      <c r="D43" s="57">
        <v>46.8</v>
      </c>
      <c r="E43" s="55">
        <f>D43/F43</f>
        <v>0.1726924524542254</v>
      </c>
      <c r="F43" s="50">
        <f>SUM(B43,D43)</f>
        <v>271.002</v>
      </c>
      <c r="G43" s="52">
        <f>F43/F38</f>
        <v>1.1315229100383295</v>
      </c>
    </row>
    <row r="44" spans="1:7" ht="12.75">
      <c r="A44" s="19" t="s">
        <v>2</v>
      </c>
      <c r="B44" s="39">
        <v>55</v>
      </c>
      <c r="C44" s="40" t="s">
        <v>11</v>
      </c>
      <c r="D44" s="41" t="s">
        <v>11</v>
      </c>
      <c r="E44" s="40" t="s">
        <v>11</v>
      </c>
      <c r="F44" s="42" t="s">
        <v>11</v>
      </c>
      <c r="G44" s="43" t="s">
        <v>11</v>
      </c>
    </row>
    <row r="45" spans="1:7" ht="12.75">
      <c r="A45" s="19" t="s">
        <v>3</v>
      </c>
      <c r="B45" s="44">
        <v>70.2</v>
      </c>
      <c r="C45" s="45" t="s">
        <v>11</v>
      </c>
      <c r="D45" s="41" t="s">
        <v>11</v>
      </c>
      <c r="E45" s="45" t="s">
        <v>11</v>
      </c>
      <c r="F45" s="42" t="s">
        <v>11</v>
      </c>
      <c r="G45" s="46" t="s">
        <v>11</v>
      </c>
    </row>
    <row r="46" spans="1:7" ht="12.75">
      <c r="A46" s="19" t="s">
        <v>4</v>
      </c>
      <c r="B46" s="44">
        <v>66.4</v>
      </c>
      <c r="C46" s="45" t="s">
        <v>11</v>
      </c>
      <c r="D46" s="41" t="s">
        <v>11</v>
      </c>
      <c r="E46" s="45" t="s">
        <v>11</v>
      </c>
      <c r="F46" s="42" t="s">
        <v>11</v>
      </c>
      <c r="G46" s="46" t="s">
        <v>11</v>
      </c>
    </row>
    <row r="47" spans="1:7" ht="12.75">
      <c r="A47" s="19" t="s">
        <v>5</v>
      </c>
      <c r="B47" s="47">
        <v>57.8</v>
      </c>
      <c r="C47" s="48" t="s">
        <v>11</v>
      </c>
      <c r="D47" s="47" t="s">
        <v>11</v>
      </c>
      <c r="E47" s="48" t="s">
        <v>11</v>
      </c>
      <c r="F47" s="42" t="s">
        <v>11</v>
      </c>
      <c r="G47" s="49" t="s">
        <v>11</v>
      </c>
    </row>
    <row r="48" spans="1:7" s="13" customFormat="1" ht="14.25" thickBot="1">
      <c r="A48" s="20">
        <v>2001</v>
      </c>
      <c r="B48" s="57">
        <f>SUM(B44:B47)</f>
        <v>249.40000000000003</v>
      </c>
      <c r="C48" s="58">
        <f>B48/F48</f>
        <v>0.8349514563106796</v>
      </c>
      <c r="D48" s="57">
        <v>49.3</v>
      </c>
      <c r="E48" s="55">
        <f>D48/F48</f>
        <v>0.16504854368932034</v>
      </c>
      <c r="F48" s="50">
        <f>SUM(B48,D48)</f>
        <v>298.70000000000005</v>
      </c>
      <c r="G48" s="52">
        <f>F48/F43</f>
        <v>1.102205887779426</v>
      </c>
    </row>
    <row r="49" spans="1:7" ht="12.75">
      <c r="A49" s="19" t="s">
        <v>2</v>
      </c>
      <c r="B49" s="39">
        <v>51.2</v>
      </c>
      <c r="C49" s="40" t="s">
        <v>11</v>
      </c>
      <c r="D49" s="41" t="s">
        <v>11</v>
      </c>
      <c r="E49" s="40" t="s">
        <v>11</v>
      </c>
      <c r="F49" s="42" t="s">
        <v>11</v>
      </c>
      <c r="G49" s="43" t="s">
        <v>11</v>
      </c>
    </row>
    <row r="50" spans="1:7" ht="12.75">
      <c r="A50" s="19" t="s">
        <v>3</v>
      </c>
      <c r="B50" s="44">
        <v>72.9</v>
      </c>
      <c r="C50" s="45" t="s">
        <v>11</v>
      </c>
      <c r="D50" s="41" t="s">
        <v>11</v>
      </c>
      <c r="E50" s="45" t="s">
        <v>11</v>
      </c>
      <c r="F50" s="42" t="s">
        <v>11</v>
      </c>
      <c r="G50" s="46" t="s">
        <v>11</v>
      </c>
    </row>
    <row r="51" spans="1:7" ht="12.75">
      <c r="A51" s="19" t="s">
        <v>4</v>
      </c>
      <c r="B51" s="44">
        <v>72.8</v>
      </c>
      <c r="C51" s="45" t="s">
        <v>11</v>
      </c>
      <c r="D51" s="41" t="s">
        <v>11</v>
      </c>
      <c r="E51" s="45" t="s">
        <v>11</v>
      </c>
      <c r="F51" s="42" t="s">
        <v>11</v>
      </c>
      <c r="G51" s="46" t="s">
        <v>11</v>
      </c>
    </row>
    <row r="52" spans="1:7" ht="12.75">
      <c r="A52" s="19" t="s">
        <v>5</v>
      </c>
      <c r="B52" s="47">
        <v>68.1</v>
      </c>
      <c r="C52" s="48" t="s">
        <v>11</v>
      </c>
      <c r="D52" s="47" t="s">
        <v>11</v>
      </c>
      <c r="E52" s="48" t="s">
        <v>11</v>
      </c>
      <c r="F52" s="42" t="s">
        <v>11</v>
      </c>
      <c r="G52" s="49" t="s">
        <v>11</v>
      </c>
    </row>
    <row r="53" spans="1:7" s="13" customFormat="1" ht="14.25" thickBot="1">
      <c r="A53" s="20">
        <v>2002</v>
      </c>
      <c r="B53" s="57">
        <f>SUM(B49:B52)</f>
        <v>265</v>
      </c>
      <c r="C53" s="58">
        <f>B53/F53</f>
        <v>0.8131328628413624</v>
      </c>
      <c r="D53" s="57">
        <v>60.9</v>
      </c>
      <c r="E53" s="55">
        <f>D53/F53</f>
        <v>0.18686713715863762</v>
      </c>
      <c r="F53" s="50">
        <f>SUM(B53,D53)</f>
        <v>325.9</v>
      </c>
      <c r="G53" s="52">
        <f>F53/F48</f>
        <v>1.0910612654837628</v>
      </c>
    </row>
    <row r="54" spans="1:7" ht="12.75">
      <c r="A54" s="19" t="s">
        <v>2</v>
      </c>
      <c r="B54" s="39">
        <v>59.5</v>
      </c>
      <c r="C54" s="40" t="s">
        <v>11</v>
      </c>
      <c r="D54" s="41" t="s">
        <v>11</v>
      </c>
      <c r="E54" s="40" t="s">
        <v>11</v>
      </c>
      <c r="F54" s="42" t="s">
        <v>11</v>
      </c>
      <c r="G54" s="43" t="s">
        <v>11</v>
      </c>
    </row>
    <row r="55" spans="1:7" ht="12.75">
      <c r="A55" s="19" t="s">
        <v>3</v>
      </c>
      <c r="B55" s="44">
        <v>90.8</v>
      </c>
      <c r="C55" s="45" t="s">
        <v>11</v>
      </c>
      <c r="D55" s="41" t="s">
        <v>11</v>
      </c>
      <c r="E55" s="45" t="s">
        <v>11</v>
      </c>
      <c r="F55" s="42" t="s">
        <v>11</v>
      </c>
      <c r="G55" s="46" t="s">
        <v>11</v>
      </c>
    </row>
    <row r="56" spans="1:7" ht="12.75">
      <c r="A56" s="19" t="s">
        <v>4</v>
      </c>
      <c r="B56" s="65">
        <v>95.3</v>
      </c>
      <c r="C56" s="45" t="s">
        <v>11</v>
      </c>
      <c r="D56" s="41" t="s">
        <v>11</v>
      </c>
      <c r="E56" s="45" t="s">
        <v>11</v>
      </c>
      <c r="F56" s="42" t="s">
        <v>11</v>
      </c>
      <c r="G56" s="46" t="s">
        <v>11</v>
      </c>
    </row>
    <row r="57" spans="1:7" ht="12.75">
      <c r="A57" s="19" t="s">
        <v>5</v>
      </c>
      <c r="B57" s="66">
        <v>94.1</v>
      </c>
      <c r="C57" s="48" t="s">
        <v>11</v>
      </c>
      <c r="D57" s="47" t="s">
        <v>11</v>
      </c>
      <c r="E57" s="48" t="s">
        <v>11</v>
      </c>
      <c r="F57" s="42" t="s">
        <v>11</v>
      </c>
      <c r="G57" s="49" t="s">
        <v>11</v>
      </c>
    </row>
    <row r="58" spans="1:7" s="13" customFormat="1" ht="14.25" thickBot="1">
      <c r="A58" s="20">
        <v>2003</v>
      </c>
      <c r="B58" s="57">
        <f>SUM(B54:B57)</f>
        <v>339.70000000000005</v>
      </c>
      <c r="C58" s="55">
        <f>B58/F58</f>
        <v>0.8320066619314702</v>
      </c>
      <c r="D58" s="67">
        <v>68.59</v>
      </c>
      <c r="E58" s="55">
        <f>D58/F58</f>
        <v>0.1679933380685297</v>
      </c>
      <c r="F58" s="50">
        <f>SUM(B58,D58)</f>
        <v>408.2900000000001</v>
      </c>
      <c r="G58" s="52">
        <f>F58/F53</f>
        <v>1.2528076096962262</v>
      </c>
    </row>
    <row r="59" spans="1:7" ht="12.75">
      <c r="A59" s="68" t="s">
        <v>2</v>
      </c>
      <c r="B59" s="17">
        <v>85.7</v>
      </c>
      <c r="C59" s="99" t="s">
        <v>11</v>
      </c>
      <c r="D59" s="41" t="s">
        <v>11</v>
      </c>
      <c r="E59" s="101" t="s">
        <v>11</v>
      </c>
      <c r="F59" s="102" t="s">
        <v>11</v>
      </c>
      <c r="G59" s="103" t="s">
        <v>11</v>
      </c>
    </row>
    <row r="60" spans="1:7" ht="12.75">
      <c r="A60" s="68" t="s">
        <v>3</v>
      </c>
      <c r="B60" s="17">
        <v>149.5</v>
      </c>
      <c r="C60" s="100" t="s">
        <v>11</v>
      </c>
      <c r="D60" s="41" t="s">
        <v>11</v>
      </c>
      <c r="E60" s="101" t="s">
        <v>11</v>
      </c>
      <c r="F60" s="104" t="s">
        <v>11</v>
      </c>
      <c r="G60" s="105" t="s">
        <v>11</v>
      </c>
    </row>
    <row r="61" spans="1:7" ht="12.75">
      <c r="A61" s="68" t="s">
        <v>4</v>
      </c>
      <c r="B61" s="17">
        <v>186.5</v>
      </c>
      <c r="C61" s="100" t="s">
        <v>11</v>
      </c>
      <c r="D61" s="41" t="s">
        <v>11</v>
      </c>
      <c r="E61" s="101" t="s">
        <v>11</v>
      </c>
      <c r="F61" s="104" t="s">
        <v>11</v>
      </c>
      <c r="G61" s="105" t="s">
        <v>11</v>
      </c>
    </row>
    <row r="62" spans="1:7" ht="12.75">
      <c r="A62" s="68" t="s">
        <v>5</v>
      </c>
      <c r="B62" s="17">
        <v>163.5</v>
      </c>
      <c r="C62" s="100" t="s">
        <v>11</v>
      </c>
      <c r="D62" s="41" t="s">
        <v>11</v>
      </c>
      <c r="E62" s="101" t="s">
        <v>11</v>
      </c>
      <c r="F62" s="104" t="s">
        <v>11</v>
      </c>
      <c r="G62" s="105" t="s">
        <v>11</v>
      </c>
    </row>
    <row r="63" spans="1:7" ht="14.25" thickBot="1">
      <c r="A63" s="69">
        <v>2004</v>
      </c>
      <c r="B63" s="94">
        <f>SUM(B59:B62)</f>
        <v>585.2</v>
      </c>
      <c r="C63" s="98">
        <f>B63/F63</f>
        <v>0.8679916938593889</v>
      </c>
      <c r="D63" s="94">
        <v>89</v>
      </c>
      <c r="E63" s="95">
        <f>D63/F63</f>
        <v>0.1320083061406111</v>
      </c>
      <c r="F63" s="96">
        <f>SUM(B63,D63)</f>
        <v>674.2</v>
      </c>
      <c r="G63" s="97">
        <f>F63/F58</f>
        <v>1.6512772784050551</v>
      </c>
    </row>
    <row r="64" spans="1:7" ht="12.75">
      <c r="A64" s="68" t="s">
        <v>2</v>
      </c>
      <c r="B64" s="17">
        <v>168.3</v>
      </c>
      <c r="C64" s="40" t="s">
        <v>11</v>
      </c>
      <c r="D64" s="41" t="s">
        <v>11</v>
      </c>
      <c r="E64" s="40" t="s">
        <v>11</v>
      </c>
      <c r="F64" s="42" t="s">
        <v>11</v>
      </c>
      <c r="G64" s="43" t="s">
        <v>11</v>
      </c>
    </row>
    <row r="65" spans="1:7" ht="12.75">
      <c r="A65" s="68" t="s">
        <v>3</v>
      </c>
      <c r="B65" s="17">
        <v>269.8</v>
      </c>
      <c r="C65" s="45" t="s">
        <v>11</v>
      </c>
      <c r="D65" s="41" t="s">
        <v>11</v>
      </c>
      <c r="E65" s="45" t="s">
        <v>11</v>
      </c>
      <c r="F65" s="42" t="s">
        <v>11</v>
      </c>
      <c r="G65" s="46" t="s">
        <v>11</v>
      </c>
    </row>
    <row r="66" spans="1:7" ht="12.75">
      <c r="A66" s="68" t="s">
        <v>4</v>
      </c>
      <c r="B66" s="17">
        <v>319.6</v>
      </c>
      <c r="C66" s="45" t="s">
        <v>11</v>
      </c>
      <c r="D66" s="41" t="s">
        <v>11</v>
      </c>
      <c r="E66" s="45" t="s">
        <v>11</v>
      </c>
      <c r="F66" s="42" t="s">
        <v>11</v>
      </c>
      <c r="G66" s="46" t="s">
        <v>11</v>
      </c>
    </row>
    <row r="67" spans="1:7" ht="12.75">
      <c r="A67" s="68" t="s">
        <v>5</v>
      </c>
      <c r="B67" s="17">
        <v>275</v>
      </c>
      <c r="C67" s="48" t="s">
        <v>11</v>
      </c>
      <c r="D67" s="47" t="s">
        <v>11</v>
      </c>
      <c r="E67" s="48" t="s">
        <v>11</v>
      </c>
      <c r="F67" s="42" t="s">
        <v>11</v>
      </c>
      <c r="G67" s="49" t="s">
        <v>11</v>
      </c>
    </row>
    <row r="68" spans="1:7" ht="14.25" thickBot="1">
      <c r="A68" s="69">
        <v>2005</v>
      </c>
      <c r="B68" s="94">
        <f>SUM(B64:B67)</f>
        <v>1032.7</v>
      </c>
      <c r="C68" s="98">
        <f>B68/F68</f>
        <v>0.8974537238202833</v>
      </c>
      <c r="D68" s="94">
        <v>118</v>
      </c>
      <c r="E68" s="95">
        <f>D68/F68</f>
        <v>0.10254627617971669</v>
      </c>
      <c r="F68" s="96">
        <f>SUM(B68,D68)</f>
        <v>1150.7</v>
      </c>
      <c r="G68" s="97">
        <f>F68/F63</f>
        <v>1.7067635716404628</v>
      </c>
    </row>
    <row r="69" spans="1:7" ht="12.75">
      <c r="A69" s="111" t="s">
        <v>2</v>
      </c>
      <c r="B69" s="17">
        <v>262.66</v>
      </c>
      <c r="C69" s="101" t="s">
        <v>11</v>
      </c>
      <c r="D69" s="125" t="s">
        <v>11</v>
      </c>
      <c r="E69" s="126" t="s">
        <v>11</v>
      </c>
      <c r="F69" s="41" t="s">
        <v>11</v>
      </c>
      <c r="G69" s="103" t="s">
        <v>11</v>
      </c>
    </row>
    <row r="70" spans="1:7" ht="12.75">
      <c r="A70" s="111" t="s">
        <v>3</v>
      </c>
      <c r="B70" s="17">
        <v>366.74</v>
      </c>
      <c r="C70" s="101" t="s">
        <v>11</v>
      </c>
      <c r="D70" s="44" t="s">
        <v>11</v>
      </c>
      <c r="E70" s="127" t="s">
        <v>11</v>
      </c>
      <c r="F70" s="41" t="s">
        <v>11</v>
      </c>
      <c r="G70" s="105" t="s">
        <v>11</v>
      </c>
    </row>
    <row r="71" spans="1:7" ht="12.75">
      <c r="A71" s="111" t="s">
        <v>4</v>
      </c>
      <c r="B71" s="17">
        <v>431.55</v>
      </c>
      <c r="C71" s="101" t="s">
        <v>11</v>
      </c>
      <c r="D71" s="44" t="s">
        <v>11</v>
      </c>
      <c r="E71" s="127" t="s">
        <v>11</v>
      </c>
      <c r="F71" s="41" t="s">
        <v>11</v>
      </c>
      <c r="G71" s="105" t="s">
        <v>11</v>
      </c>
    </row>
    <row r="72" spans="1:7" ht="12.75">
      <c r="A72" s="111" t="s">
        <v>5</v>
      </c>
      <c r="B72" s="17">
        <v>348.66</v>
      </c>
      <c r="C72" s="101" t="s">
        <v>11</v>
      </c>
      <c r="D72" s="44" t="s">
        <v>11</v>
      </c>
      <c r="E72" s="127" t="s">
        <v>11</v>
      </c>
      <c r="F72" s="41" t="s">
        <v>11</v>
      </c>
      <c r="G72" s="105" t="s">
        <v>11</v>
      </c>
    </row>
    <row r="73" spans="1:7" ht="14.25" thickBot="1">
      <c r="A73" s="112">
        <v>2006</v>
      </c>
      <c r="B73" s="113">
        <f>SUM(B69:B72)</f>
        <v>1409.6100000000001</v>
      </c>
      <c r="C73" s="128">
        <f>B73/F73</f>
        <v>0.8779280148977647</v>
      </c>
      <c r="D73" s="129">
        <v>196</v>
      </c>
      <c r="E73" s="130">
        <f>D73/F73</f>
        <v>0.12207198510223528</v>
      </c>
      <c r="F73" s="131">
        <f>SUM(B73,D73)</f>
        <v>1605.6100000000001</v>
      </c>
      <c r="G73" s="132">
        <f>F73/F68</f>
        <v>1.3953332753975842</v>
      </c>
    </row>
    <row r="74" spans="1:7" ht="12.75">
      <c r="A74" s="122" t="s">
        <v>2</v>
      </c>
      <c r="B74" s="17">
        <v>336.23</v>
      </c>
      <c r="C74" s="101" t="s">
        <v>11</v>
      </c>
      <c r="D74" s="125" t="s">
        <v>11</v>
      </c>
      <c r="E74" s="126" t="s">
        <v>11</v>
      </c>
      <c r="F74" s="41" t="s">
        <v>11</v>
      </c>
      <c r="G74" s="105" t="s">
        <v>11</v>
      </c>
    </row>
    <row r="75" spans="1:7" ht="12.75">
      <c r="A75" s="123" t="s">
        <v>3</v>
      </c>
      <c r="B75" s="17">
        <v>522.69</v>
      </c>
      <c r="C75" s="101" t="s">
        <v>11</v>
      </c>
      <c r="D75" s="44" t="s">
        <v>11</v>
      </c>
      <c r="E75" s="127" t="s">
        <v>11</v>
      </c>
      <c r="F75" s="41" t="s">
        <v>11</v>
      </c>
      <c r="G75" s="105" t="s">
        <v>11</v>
      </c>
    </row>
    <row r="76" spans="1:7" ht="12.75">
      <c r="A76" s="123" t="s">
        <v>4</v>
      </c>
      <c r="B76" s="17">
        <v>620.88</v>
      </c>
      <c r="C76" s="101" t="s">
        <v>11</v>
      </c>
      <c r="D76" s="44" t="s">
        <v>11</v>
      </c>
      <c r="E76" s="127" t="s">
        <v>11</v>
      </c>
      <c r="F76" s="41" t="s">
        <v>11</v>
      </c>
      <c r="G76" s="105" t="s">
        <v>11</v>
      </c>
    </row>
    <row r="77" spans="1:7" ht="12.75">
      <c r="A77" s="123" t="s">
        <v>5</v>
      </c>
      <c r="B77" s="17">
        <v>512.2</v>
      </c>
      <c r="C77" s="101" t="s">
        <v>11</v>
      </c>
      <c r="D77" s="44" t="s">
        <v>11</v>
      </c>
      <c r="E77" s="127" t="s">
        <v>11</v>
      </c>
      <c r="F77" s="41" t="s">
        <v>11</v>
      </c>
      <c r="G77" s="105" t="s">
        <v>11</v>
      </c>
    </row>
    <row r="78" spans="1:7" ht="14.25" thickBot="1">
      <c r="A78" s="124">
        <v>2007</v>
      </c>
      <c r="B78" s="94">
        <f>SUM(B74:B77)</f>
        <v>1992.0000000000002</v>
      </c>
      <c r="C78" s="136">
        <f>B78/F78</f>
        <v>0.9167050161067649</v>
      </c>
      <c r="D78" s="133">
        <v>181</v>
      </c>
      <c r="E78" s="138">
        <f>D78/F78</f>
        <v>0.08329498389323516</v>
      </c>
      <c r="F78" s="134">
        <f>SUM(B78,D78)</f>
        <v>2173</v>
      </c>
      <c r="G78" s="145">
        <f>F78/F73</f>
        <v>1.3533797123834554</v>
      </c>
    </row>
    <row r="79" spans="1:7" ht="12.75">
      <c r="A79" s="147" t="s">
        <v>2</v>
      </c>
      <c r="B79" s="17">
        <v>465.32</v>
      </c>
      <c r="C79" s="101" t="s">
        <v>11</v>
      </c>
      <c r="D79" s="125" t="s">
        <v>11</v>
      </c>
      <c r="E79" s="126" t="s">
        <v>11</v>
      </c>
      <c r="F79" s="41" t="s">
        <v>11</v>
      </c>
      <c r="G79" s="105" t="s">
        <v>11</v>
      </c>
    </row>
    <row r="80" spans="1:7" ht="12.75">
      <c r="A80" s="147" t="s">
        <v>3</v>
      </c>
      <c r="B80" s="17">
        <v>635.92</v>
      </c>
      <c r="C80" s="101" t="s">
        <v>11</v>
      </c>
      <c r="D80" s="44" t="s">
        <v>11</v>
      </c>
      <c r="E80" s="127" t="s">
        <v>11</v>
      </c>
      <c r="F80" s="41" t="s">
        <v>11</v>
      </c>
      <c r="G80" s="105" t="s">
        <v>11</v>
      </c>
    </row>
    <row r="81" spans="1:7" ht="12.75">
      <c r="A81" s="147" t="s">
        <v>4</v>
      </c>
      <c r="B81" s="17">
        <v>819.84</v>
      </c>
      <c r="C81" s="101" t="s">
        <v>11</v>
      </c>
      <c r="D81" s="44" t="s">
        <v>11</v>
      </c>
      <c r="E81" s="127" t="s">
        <v>11</v>
      </c>
      <c r="F81" s="41" t="s">
        <v>11</v>
      </c>
      <c r="G81" s="105" t="s">
        <v>11</v>
      </c>
    </row>
    <row r="82" spans="1:7" ht="12.75">
      <c r="A82" s="147" t="s">
        <v>5</v>
      </c>
      <c r="B82" s="17">
        <v>611.47</v>
      </c>
      <c r="C82" s="101" t="s">
        <v>11</v>
      </c>
      <c r="D82" s="44" t="s">
        <v>11</v>
      </c>
      <c r="E82" s="127" t="s">
        <v>11</v>
      </c>
      <c r="F82" s="41" t="s">
        <v>11</v>
      </c>
      <c r="G82" s="105" t="s">
        <v>11</v>
      </c>
    </row>
    <row r="83" spans="1:7" ht="14.25" thickBot="1">
      <c r="A83" s="148">
        <v>2008</v>
      </c>
      <c r="B83" s="94">
        <f>SUM(B79:B82)</f>
        <v>2532.55</v>
      </c>
      <c r="C83" s="95">
        <f>B83/F83</f>
        <v>0.9157027721834334</v>
      </c>
      <c r="D83" s="149">
        <v>233.14</v>
      </c>
      <c r="E83" s="154">
        <f>D83/F83</f>
        <v>0.08429722781656657</v>
      </c>
      <c r="F83" s="94">
        <f>SUM(B83,D83)</f>
        <v>2765.69</v>
      </c>
      <c r="G83" s="97">
        <f>F83/F78</f>
        <v>1.272751955821445</v>
      </c>
    </row>
    <row r="84" spans="1:7" ht="12.75">
      <c r="A84" s="147" t="s">
        <v>2</v>
      </c>
      <c r="B84" s="157">
        <v>499.356</v>
      </c>
      <c r="C84" s="101" t="s">
        <v>11</v>
      </c>
      <c r="D84" s="125" t="s">
        <v>11</v>
      </c>
      <c r="E84" s="126" t="s">
        <v>11</v>
      </c>
      <c r="F84" s="41" t="s">
        <v>11</v>
      </c>
      <c r="G84" s="105" t="s">
        <v>11</v>
      </c>
    </row>
    <row r="85" spans="1:7" ht="12.75">
      <c r="A85" s="147" t="s">
        <v>3</v>
      </c>
      <c r="B85" s="157">
        <v>693.908</v>
      </c>
      <c r="C85" s="101" t="s">
        <v>11</v>
      </c>
      <c r="D85" s="44" t="s">
        <v>11</v>
      </c>
      <c r="E85" s="127" t="s">
        <v>11</v>
      </c>
      <c r="F85" s="41" t="s">
        <v>11</v>
      </c>
      <c r="G85" s="105" t="s">
        <v>11</v>
      </c>
    </row>
    <row r="86" spans="1:7" ht="12.75">
      <c r="A86" s="147" t="s">
        <v>4</v>
      </c>
      <c r="B86" s="17">
        <v>852.57</v>
      </c>
      <c r="C86" s="101" t="s">
        <v>11</v>
      </c>
      <c r="D86" s="44" t="s">
        <v>11</v>
      </c>
      <c r="E86" s="127" t="s">
        <v>11</v>
      </c>
      <c r="F86" s="41" t="s">
        <v>11</v>
      </c>
      <c r="G86" s="105" t="s">
        <v>11</v>
      </c>
    </row>
    <row r="87" spans="1:7" ht="12.75">
      <c r="A87" s="147" t="s">
        <v>5</v>
      </c>
      <c r="B87" s="17">
        <v>672.21</v>
      </c>
      <c r="C87" s="101" t="s">
        <v>11</v>
      </c>
      <c r="D87" s="44" t="s">
        <v>11</v>
      </c>
      <c r="E87" s="127" t="s">
        <v>11</v>
      </c>
      <c r="F87" s="41" t="s">
        <v>11</v>
      </c>
      <c r="G87" s="105" t="s">
        <v>11</v>
      </c>
    </row>
    <row r="88" spans="1:7" ht="14.25" thickBot="1">
      <c r="A88" s="148">
        <v>2009</v>
      </c>
      <c r="B88" s="94">
        <f>SUM(B84:B87)</f>
        <v>2718.0440000000003</v>
      </c>
      <c r="C88" s="95" t="s">
        <v>27</v>
      </c>
      <c r="D88" s="149">
        <v>203.18</v>
      </c>
      <c r="E88" s="154">
        <v>0.0695</v>
      </c>
      <c r="F88" s="94">
        <f>SUM(B88:E88)</f>
        <v>2921.2935</v>
      </c>
      <c r="G88" s="97">
        <f>F88/F83</f>
        <v>1.0562620901113284</v>
      </c>
    </row>
    <row r="89" spans="1:7" ht="12.75">
      <c r="A89" s="147" t="s">
        <v>2</v>
      </c>
      <c r="B89" s="157">
        <v>617.04</v>
      </c>
      <c r="C89" s="101" t="s">
        <v>11</v>
      </c>
      <c r="D89" s="125" t="s">
        <v>11</v>
      </c>
      <c r="E89" s="126" t="s">
        <v>11</v>
      </c>
      <c r="F89" s="41" t="s">
        <v>11</v>
      </c>
      <c r="G89" s="105" t="s">
        <v>11</v>
      </c>
    </row>
    <row r="90" spans="1:7" ht="12.75">
      <c r="A90" s="147" t="s">
        <v>3</v>
      </c>
      <c r="B90" s="157">
        <v>835.035</v>
      </c>
      <c r="C90" s="101" t="s">
        <v>11</v>
      </c>
      <c r="D90" s="44" t="s">
        <v>11</v>
      </c>
      <c r="E90" s="127" t="s">
        <v>11</v>
      </c>
      <c r="F90" s="41" t="s">
        <v>11</v>
      </c>
      <c r="G90" s="105" t="s">
        <v>11</v>
      </c>
    </row>
    <row r="91" spans="1:7" ht="12.75">
      <c r="A91" s="147" t="s">
        <v>4</v>
      </c>
      <c r="B91" s="17">
        <v>1032.04</v>
      </c>
      <c r="C91" s="101" t="s">
        <v>11</v>
      </c>
      <c r="D91" s="44" t="s">
        <v>11</v>
      </c>
      <c r="E91" s="127" t="s">
        <v>11</v>
      </c>
      <c r="F91" s="41" t="s">
        <v>11</v>
      </c>
      <c r="G91" s="105" t="s">
        <v>11</v>
      </c>
    </row>
    <row r="92" spans="1:7" ht="12.75">
      <c r="A92" s="147" t="s">
        <v>5</v>
      </c>
      <c r="B92" s="17">
        <v>673.934</v>
      </c>
      <c r="C92" s="101" t="s">
        <v>11</v>
      </c>
      <c r="D92" s="44" t="s">
        <v>11</v>
      </c>
      <c r="E92" s="127" t="s">
        <v>11</v>
      </c>
      <c r="F92" s="41" t="s">
        <v>11</v>
      </c>
      <c r="G92" s="105" t="s">
        <v>11</v>
      </c>
    </row>
    <row r="93" spans="1:7" ht="14.25" thickBot="1">
      <c r="A93" s="148">
        <v>2010</v>
      </c>
      <c r="B93" s="94">
        <f>SUM(B89:B92)</f>
        <v>3158.049</v>
      </c>
      <c r="C93" s="95">
        <f>B93/F93</f>
        <v>0.9301110991339322</v>
      </c>
      <c r="D93" s="163">
        <v>237.297</v>
      </c>
      <c r="E93" s="154">
        <f>D93/F93</f>
        <v>0.06988890086606785</v>
      </c>
      <c r="F93" s="94">
        <f>SUM(B93,D93)</f>
        <v>3395.346</v>
      </c>
      <c r="G93" s="97">
        <f>F93/F88</f>
        <v>1.1622748621458268</v>
      </c>
    </row>
    <row r="94" spans="1:7" ht="12.75">
      <c r="A94" s="147" t="s">
        <v>2</v>
      </c>
      <c r="B94" s="157">
        <v>592.729</v>
      </c>
      <c r="C94" s="101" t="s">
        <v>11</v>
      </c>
      <c r="D94" s="125" t="s">
        <v>11</v>
      </c>
      <c r="E94" s="126" t="s">
        <v>11</v>
      </c>
      <c r="F94" s="41" t="s">
        <v>11</v>
      </c>
      <c r="G94" s="105" t="s">
        <v>11</v>
      </c>
    </row>
    <row r="95" spans="1:7" ht="12.75">
      <c r="A95" s="147" t="s">
        <v>3</v>
      </c>
      <c r="B95" s="157">
        <v>977.797</v>
      </c>
      <c r="C95" s="101" t="s">
        <v>11</v>
      </c>
      <c r="D95" s="44" t="s">
        <v>11</v>
      </c>
      <c r="E95" s="127" t="s">
        <v>11</v>
      </c>
      <c r="F95" s="41" t="s">
        <v>11</v>
      </c>
      <c r="G95" s="105" t="s">
        <v>11</v>
      </c>
    </row>
    <row r="96" spans="1:7" ht="12.75">
      <c r="A96" s="147" t="s">
        <v>4</v>
      </c>
      <c r="B96" s="17">
        <v>1053.259</v>
      </c>
      <c r="C96" s="101" t="s">
        <v>11</v>
      </c>
      <c r="D96" s="44" t="s">
        <v>11</v>
      </c>
      <c r="E96" s="127" t="s">
        <v>11</v>
      </c>
      <c r="F96" s="41" t="s">
        <v>11</v>
      </c>
      <c r="G96" s="105" t="s">
        <v>11</v>
      </c>
    </row>
    <row r="97" spans="1:7" ht="12.75">
      <c r="A97" s="147" t="s">
        <v>5</v>
      </c>
      <c r="B97" s="17">
        <v>675.606</v>
      </c>
      <c r="C97" s="101" t="s">
        <v>11</v>
      </c>
      <c r="D97" s="44" t="s">
        <v>11</v>
      </c>
      <c r="E97" s="127" t="s">
        <v>11</v>
      </c>
      <c r="F97" s="41" t="s">
        <v>11</v>
      </c>
      <c r="G97" s="105" t="s">
        <v>11</v>
      </c>
    </row>
    <row r="98" spans="1:7" ht="14.25" thickBot="1">
      <c r="A98" s="148">
        <v>2011</v>
      </c>
      <c r="B98" s="94">
        <f>SUM(B94:B97)</f>
        <v>3299.3909999999996</v>
      </c>
      <c r="C98" s="95">
        <f>B98/F98</f>
        <v>0.949746270190511</v>
      </c>
      <c r="D98" s="149">
        <v>174.58</v>
      </c>
      <c r="E98" s="154">
        <f>D98/F98</f>
        <v>0.05025372980948892</v>
      </c>
      <c r="F98" s="94">
        <f>SUM(B98,D98)</f>
        <v>3473.9709999999995</v>
      </c>
      <c r="G98" s="97">
        <f>F98/F93</f>
        <v>1.0231566974323087</v>
      </c>
    </row>
    <row r="99" spans="1:7" ht="12.75">
      <c r="A99" s="147" t="s">
        <v>2</v>
      </c>
      <c r="B99" s="157">
        <v>578.052</v>
      </c>
      <c r="C99" s="101" t="s">
        <v>11</v>
      </c>
      <c r="D99" s="125" t="s">
        <v>11</v>
      </c>
      <c r="E99" s="126" t="s">
        <v>11</v>
      </c>
      <c r="F99" s="41" t="s">
        <v>11</v>
      </c>
      <c r="G99" s="105" t="s">
        <v>11</v>
      </c>
    </row>
    <row r="100" spans="1:7" ht="12.75">
      <c r="A100" s="147" t="s">
        <v>3</v>
      </c>
      <c r="B100" s="157">
        <v>808.334</v>
      </c>
      <c r="C100" s="101" t="s">
        <v>11</v>
      </c>
      <c r="D100" s="44" t="s">
        <v>11</v>
      </c>
      <c r="E100" s="127" t="s">
        <v>11</v>
      </c>
      <c r="F100" s="41" t="s">
        <v>11</v>
      </c>
      <c r="G100" s="105" t="s">
        <v>11</v>
      </c>
    </row>
    <row r="101" spans="1:7" ht="12.75">
      <c r="A101" s="147" t="s">
        <v>4</v>
      </c>
      <c r="B101" s="17">
        <v>903.154</v>
      </c>
      <c r="C101" s="101" t="s">
        <v>11</v>
      </c>
      <c r="D101" s="44" t="s">
        <v>11</v>
      </c>
      <c r="E101" s="127" t="s">
        <v>11</v>
      </c>
      <c r="F101" s="41" t="s">
        <v>11</v>
      </c>
      <c r="G101" s="105" t="s">
        <v>11</v>
      </c>
    </row>
    <row r="102" spans="1:7" ht="12.75">
      <c r="A102" s="147" t="s">
        <v>5</v>
      </c>
      <c r="B102" s="17">
        <v>599.143</v>
      </c>
      <c r="C102" s="101" t="s">
        <v>11</v>
      </c>
      <c r="D102" s="44" t="s">
        <v>11</v>
      </c>
      <c r="E102" s="127" t="s">
        <v>11</v>
      </c>
      <c r="F102" s="41" t="s">
        <v>11</v>
      </c>
      <c r="G102" s="105" t="s">
        <v>11</v>
      </c>
    </row>
    <row r="103" spans="1:7" ht="14.25" thickBot="1">
      <c r="A103" s="148">
        <v>2012</v>
      </c>
      <c r="B103" s="94">
        <f>SUM(B99:B102)</f>
        <v>2888.683</v>
      </c>
      <c r="C103" s="95">
        <f>B103/F103</f>
        <v>0.9125740856751215</v>
      </c>
      <c r="D103" s="149">
        <v>276.74</v>
      </c>
      <c r="E103" s="154">
        <f>D103/F103</f>
        <v>0.08742591432487855</v>
      </c>
      <c r="F103" s="94">
        <f>SUM(B103,D103)</f>
        <v>3165.423</v>
      </c>
      <c r="G103" s="97">
        <f>F103/F98</f>
        <v>0.9111829085504745</v>
      </c>
    </row>
    <row r="104" spans="1:7" ht="12.75">
      <c r="A104" s="147" t="s">
        <v>2</v>
      </c>
      <c r="B104" s="157">
        <v>527.92</v>
      </c>
      <c r="C104" s="101" t="s">
        <v>11</v>
      </c>
      <c r="D104" s="125" t="s">
        <v>11</v>
      </c>
      <c r="E104" s="126" t="s">
        <v>11</v>
      </c>
      <c r="F104" s="41" t="s">
        <v>11</v>
      </c>
      <c r="G104" s="105" t="s">
        <v>11</v>
      </c>
    </row>
    <row r="105" spans="1:7" ht="12.75">
      <c r="A105" s="147" t="s">
        <v>3</v>
      </c>
      <c r="B105" s="157">
        <v>798.24</v>
      </c>
      <c r="C105" s="101" t="s">
        <v>11</v>
      </c>
      <c r="D105" s="44" t="s">
        <v>11</v>
      </c>
      <c r="E105" s="127" t="s">
        <v>11</v>
      </c>
      <c r="F105" s="41" t="s">
        <v>11</v>
      </c>
      <c r="G105" s="105" t="s">
        <v>11</v>
      </c>
    </row>
    <row r="106" spans="1:7" ht="12.75">
      <c r="A106" s="147" t="s">
        <v>4</v>
      </c>
      <c r="B106" s="17">
        <v>860.33</v>
      </c>
      <c r="C106" s="101" t="s">
        <v>11</v>
      </c>
      <c r="D106" s="44" t="s">
        <v>11</v>
      </c>
      <c r="E106" s="127" t="s">
        <v>11</v>
      </c>
      <c r="F106" s="41" t="s">
        <v>11</v>
      </c>
      <c r="G106" s="105" t="s">
        <v>11</v>
      </c>
    </row>
    <row r="107" spans="1:7" ht="12.75">
      <c r="A107" s="147" t="s">
        <v>5</v>
      </c>
      <c r="B107" s="17">
        <v>568.23</v>
      </c>
      <c r="C107" s="101" t="s">
        <v>11</v>
      </c>
      <c r="D107" s="44" t="s">
        <v>11</v>
      </c>
      <c r="E107" s="127" t="s">
        <v>11</v>
      </c>
      <c r="F107" s="41" t="s">
        <v>11</v>
      </c>
      <c r="G107" s="105" t="s">
        <v>11</v>
      </c>
    </row>
    <row r="108" spans="1:7" ht="14.25" thickBot="1">
      <c r="A108" s="148">
        <v>2013</v>
      </c>
      <c r="B108" s="94">
        <f>SUM(B104:B107)</f>
        <v>2754.72</v>
      </c>
      <c r="C108" s="95">
        <f>B108/F108</f>
        <v>0.910148777369188</v>
      </c>
      <c r="D108" s="149">
        <v>271.95</v>
      </c>
      <c r="E108" s="154">
        <f>D108/F108</f>
        <v>0.08985122263081209</v>
      </c>
      <c r="F108" s="94">
        <f>SUM(B108,D108)</f>
        <v>3026.6699999999996</v>
      </c>
      <c r="G108" s="97">
        <f>F108/F103</f>
        <v>0.9561660479499896</v>
      </c>
    </row>
    <row r="109" spans="1:7" ht="12.75">
      <c r="A109" s="147" t="s">
        <v>2</v>
      </c>
      <c r="B109" s="157">
        <v>482.274</v>
      </c>
      <c r="C109" s="101" t="s">
        <v>11</v>
      </c>
      <c r="D109" s="125" t="s">
        <v>11</v>
      </c>
      <c r="E109" s="126" t="s">
        <v>11</v>
      </c>
      <c r="F109" s="41" t="s">
        <v>11</v>
      </c>
      <c r="G109" s="105" t="s">
        <v>11</v>
      </c>
    </row>
    <row r="110" spans="1:7" ht="12.75">
      <c r="A110" s="147" t="s">
        <v>3</v>
      </c>
      <c r="B110" s="157">
        <v>754.724</v>
      </c>
      <c r="C110" s="101" t="s">
        <v>11</v>
      </c>
      <c r="D110" s="44" t="s">
        <v>11</v>
      </c>
      <c r="E110" s="127" t="s">
        <v>11</v>
      </c>
      <c r="F110" s="41" t="s">
        <v>11</v>
      </c>
      <c r="G110" s="105" t="s">
        <v>11</v>
      </c>
    </row>
    <row r="111" spans="1:7" ht="12.75">
      <c r="A111" s="147" t="s">
        <v>4</v>
      </c>
      <c r="B111" s="17">
        <v>811.151</v>
      </c>
      <c r="C111" s="101" t="s">
        <v>11</v>
      </c>
      <c r="D111" s="44" t="s">
        <v>11</v>
      </c>
      <c r="E111" s="127" t="s">
        <v>11</v>
      </c>
      <c r="F111" s="41" t="s">
        <v>11</v>
      </c>
      <c r="G111" s="105" t="s">
        <v>11</v>
      </c>
    </row>
    <row r="112" spans="1:7" ht="12.75">
      <c r="A112" s="147" t="s">
        <v>5</v>
      </c>
      <c r="B112" s="17">
        <v>543.353</v>
      </c>
      <c r="C112" s="101" t="s">
        <v>11</v>
      </c>
      <c r="D112" s="44" t="s">
        <v>11</v>
      </c>
      <c r="E112" s="127" t="s">
        <v>11</v>
      </c>
      <c r="F112" s="41" t="s">
        <v>11</v>
      </c>
      <c r="G112" s="105" t="s">
        <v>11</v>
      </c>
    </row>
    <row r="113" spans="1:7" ht="14.25" thickBot="1">
      <c r="A113" s="148">
        <v>2014</v>
      </c>
      <c r="B113" s="94">
        <f>SUM(B109:B112)</f>
        <v>2591.502</v>
      </c>
      <c r="C113" s="95">
        <f>B113/F113</f>
        <v>0.8649033087907683</v>
      </c>
      <c r="D113" s="163">
        <v>404.789</v>
      </c>
      <c r="E113" s="165">
        <f>D113/F113</f>
        <v>0.13509669120923168</v>
      </c>
      <c r="F113" s="113">
        <f>B113+D113</f>
        <v>2996.291</v>
      </c>
      <c r="G113" s="166">
        <f>F113/F108</f>
        <v>0.9899628965166339</v>
      </c>
    </row>
    <row r="114" spans="1:7" ht="12.75">
      <c r="A114" s="147" t="s">
        <v>2</v>
      </c>
      <c r="B114" s="157">
        <v>453.22</v>
      </c>
      <c r="C114" s="101" t="s">
        <v>11</v>
      </c>
      <c r="D114" s="125" t="s">
        <v>11</v>
      </c>
      <c r="E114" s="126" t="s">
        <v>11</v>
      </c>
      <c r="F114" s="41" t="s">
        <v>11</v>
      </c>
      <c r="G114" s="105" t="s">
        <v>11</v>
      </c>
    </row>
    <row r="115" spans="1:7" ht="12.75">
      <c r="A115" s="147" t="s">
        <v>3</v>
      </c>
      <c r="B115" s="157">
        <v>697.59</v>
      </c>
      <c r="C115" s="101" t="s">
        <v>11</v>
      </c>
      <c r="D115" s="44" t="s">
        <v>11</v>
      </c>
      <c r="E115" s="127" t="s">
        <v>11</v>
      </c>
      <c r="F115" s="41" t="s">
        <v>11</v>
      </c>
      <c r="G115" s="105" t="s">
        <v>11</v>
      </c>
    </row>
    <row r="116" spans="1:7" ht="12.75">
      <c r="A116" s="147" t="s">
        <v>4</v>
      </c>
      <c r="B116" s="17">
        <v>810.09</v>
      </c>
      <c r="C116" s="101" t="s">
        <v>11</v>
      </c>
      <c r="D116" s="44" t="s">
        <v>11</v>
      </c>
      <c r="E116" s="127" t="s">
        <v>11</v>
      </c>
      <c r="F116" s="41" t="s">
        <v>11</v>
      </c>
      <c r="G116" s="105" t="s">
        <v>11</v>
      </c>
    </row>
    <row r="117" spans="1:7" ht="12.75">
      <c r="A117" s="147" t="s">
        <v>5</v>
      </c>
      <c r="B117" s="17">
        <v>566.47</v>
      </c>
      <c r="C117" s="101" t="s">
        <v>11</v>
      </c>
      <c r="D117" s="44" t="s">
        <v>11</v>
      </c>
      <c r="E117" s="127" t="s">
        <v>11</v>
      </c>
      <c r="F117" s="41" t="s">
        <v>11</v>
      </c>
      <c r="G117" s="105" t="s">
        <v>11</v>
      </c>
    </row>
    <row r="118" spans="1:7" ht="14.25" thickBot="1">
      <c r="A118" s="148">
        <v>2015</v>
      </c>
      <c r="B118" s="94">
        <f>SUM(B114:B117)</f>
        <v>2527.37</v>
      </c>
      <c r="C118" s="95">
        <f>B118/F118</f>
        <v>0.7877598728298476</v>
      </c>
      <c r="D118" s="163">
        <v>680.93</v>
      </c>
      <c r="E118" s="165">
        <f>D118/F118</f>
        <v>0.21224012717015242</v>
      </c>
      <c r="F118" s="113">
        <f>B118+D118</f>
        <v>3208.2999999999997</v>
      </c>
      <c r="G118" s="166">
        <f>F118/F113</f>
        <v>1.0707571460849428</v>
      </c>
    </row>
    <row r="119" spans="1:7" ht="12.75">
      <c r="A119" s="147" t="s">
        <v>2</v>
      </c>
      <c r="B119" s="157">
        <v>510.63</v>
      </c>
      <c r="C119" s="101" t="s">
        <v>11</v>
      </c>
      <c r="D119" s="125" t="s">
        <v>11</v>
      </c>
      <c r="E119" s="126" t="s">
        <v>11</v>
      </c>
      <c r="F119" s="41" t="s">
        <v>11</v>
      </c>
      <c r="G119" s="105" t="s">
        <v>11</v>
      </c>
    </row>
    <row r="120" spans="1:7" ht="12.75">
      <c r="A120" s="147" t="s">
        <v>3</v>
      </c>
      <c r="B120" s="157">
        <v>782.62</v>
      </c>
      <c r="C120" s="101" t="s">
        <v>11</v>
      </c>
      <c r="D120" s="44" t="s">
        <v>11</v>
      </c>
      <c r="E120" s="127" t="s">
        <v>11</v>
      </c>
      <c r="F120" s="41" t="s">
        <v>11</v>
      </c>
      <c r="G120" s="105" t="s">
        <v>11</v>
      </c>
    </row>
    <row r="121" spans="1:7" ht="12.75">
      <c r="A121" s="147" t="s">
        <v>4</v>
      </c>
      <c r="B121" s="17">
        <v>895.11</v>
      </c>
      <c r="C121" s="101" t="s">
        <v>11</v>
      </c>
      <c r="D121" s="44" t="s">
        <v>11</v>
      </c>
      <c r="E121" s="127" t="s">
        <v>11</v>
      </c>
      <c r="F121" s="41" t="s">
        <v>11</v>
      </c>
      <c r="G121" s="105" t="s">
        <v>11</v>
      </c>
    </row>
    <row r="122" spans="1:7" ht="12.75">
      <c r="A122" s="147" t="s">
        <v>5</v>
      </c>
      <c r="B122" s="17">
        <v>654.77</v>
      </c>
      <c r="C122" s="101" t="s">
        <v>11</v>
      </c>
      <c r="D122" s="44" t="s">
        <v>11</v>
      </c>
      <c r="E122" s="127" t="s">
        <v>11</v>
      </c>
      <c r="F122" s="41" t="s">
        <v>11</v>
      </c>
      <c r="G122" s="105" t="s">
        <v>11</v>
      </c>
    </row>
    <row r="123" spans="1:7" ht="14.25" thickBot="1">
      <c r="A123" s="148">
        <v>2016</v>
      </c>
      <c r="B123" s="94">
        <f>SUM(B119:B122)</f>
        <v>2843.13</v>
      </c>
      <c r="C123" s="95">
        <f>B123/F123</f>
        <v>0.8153022043410062</v>
      </c>
      <c r="D123" s="163">
        <v>644.08</v>
      </c>
      <c r="E123" s="165">
        <f>D123/F123</f>
        <v>0.18469779565899389</v>
      </c>
      <c r="F123" s="113">
        <f>B123+D123</f>
        <v>3487.21</v>
      </c>
      <c r="G123" s="166">
        <f>F123/F118</f>
        <v>1.086933890222236</v>
      </c>
    </row>
    <row r="124" spans="1:7" ht="12.75">
      <c r="A124" s="147" t="s">
        <v>2</v>
      </c>
      <c r="B124" s="157">
        <v>587.932</v>
      </c>
      <c r="C124" s="101" t="s">
        <v>11</v>
      </c>
      <c r="D124" s="125" t="s">
        <v>11</v>
      </c>
      <c r="E124" s="126" t="s">
        <v>11</v>
      </c>
      <c r="F124" s="41" t="s">
        <v>11</v>
      </c>
      <c r="G124" s="105" t="s">
        <v>11</v>
      </c>
    </row>
    <row r="125" spans="1:7" ht="12.75">
      <c r="A125" s="147" t="s">
        <v>3</v>
      </c>
      <c r="B125" s="157">
        <v>957.36</v>
      </c>
      <c r="C125" s="101" t="s">
        <v>11</v>
      </c>
      <c r="D125" s="44" t="s">
        <v>11</v>
      </c>
      <c r="E125" s="127" t="s">
        <v>11</v>
      </c>
      <c r="F125" s="41" t="s">
        <v>11</v>
      </c>
      <c r="G125" s="105" t="s">
        <v>11</v>
      </c>
    </row>
    <row r="126" spans="1:7" ht="12.75">
      <c r="A126" s="147" t="s">
        <v>4</v>
      </c>
      <c r="B126" s="17">
        <v>1080.08</v>
      </c>
      <c r="C126" s="101" t="s">
        <v>11</v>
      </c>
      <c r="D126" s="44" t="s">
        <v>11</v>
      </c>
      <c r="E126" s="127" t="s">
        <v>11</v>
      </c>
      <c r="F126" s="41" t="s">
        <v>11</v>
      </c>
      <c r="G126" s="105" t="s">
        <v>11</v>
      </c>
    </row>
    <row r="127" spans="1:7" ht="12.75">
      <c r="A127" s="147" t="s">
        <v>5</v>
      </c>
      <c r="B127" s="17">
        <v>821.35</v>
      </c>
      <c r="C127" s="101" t="s">
        <v>11</v>
      </c>
      <c r="D127" s="44" t="s">
        <v>11</v>
      </c>
      <c r="E127" s="127" t="s">
        <v>11</v>
      </c>
      <c r="F127" s="41" t="s">
        <v>11</v>
      </c>
      <c r="G127" s="105" t="s">
        <v>11</v>
      </c>
    </row>
    <row r="128" spans="1:26" ht="14.25" thickBot="1">
      <c r="A128" s="148">
        <v>2017</v>
      </c>
      <c r="B128" s="169">
        <v>3553.65</v>
      </c>
      <c r="C128" s="95">
        <f>B128/F128</f>
        <v>0.8867387805517086</v>
      </c>
      <c r="D128" s="163">
        <v>453.9</v>
      </c>
      <c r="E128" s="165">
        <f>D128/F128</f>
        <v>0.11326121944829134</v>
      </c>
      <c r="F128" s="170">
        <f>B128+D128</f>
        <v>4007.55</v>
      </c>
      <c r="G128" s="166">
        <f>F128/F123</f>
        <v>1.1492138414377109</v>
      </c>
      <c r="I128" s="171" t="s">
        <v>28</v>
      </c>
      <c r="J128" s="171"/>
      <c r="K128" s="171"/>
      <c r="L128" s="171"/>
      <c r="M128" s="171"/>
      <c r="N128" s="171"/>
      <c r="O128" s="171"/>
      <c r="P128" s="171"/>
      <c r="Q128" s="171"/>
      <c r="R128" s="171"/>
      <c r="S128" s="171"/>
      <c r="T128" s="171"/>
      <c r="U128" s="171"/>
      <c r="V128" s="171"/>
      <c r="W128" s="171"/>
      <c r="X128" s="171"/>
      <c r="Y128" s="171"/>
      <c r="Z128" s="171"/>
    </row>
    <row r="129" spans="1:7" ht="12.75">
      <c r="A129" s="147" t="s">
        <v>2</v>
      </c>
      <c r="B129" s="17">
        <v>767.596</v>
      </c>
      <c r="C129" s="101" t="s">
        <v>11</v>
      </c>
      <c r="D129" s="125" t="s">
        <v>11</v>
      </c>
      <c r="E129" s="126" t="s">
        <v>11</v>
      </c>
      <c r="F129" s="41" t="s">
        <v>11</v>
      </c>
      <c r="G129" s="105" t="s">
        <v>11</v>
      </c>
    </row>
    <row r="130" spans="1:7" ht="12.75">
      <c r="A130" s="147" t="s">
        <v>3</v>
      </c>
      <c r="B130" s="17">
        <v>1178.362</v>
      </c>
      <c r="C130" s="101" t="s">
        <v>11</v>
      </c>
      <c r="D130" s="44" t="s">
        <v>11</v>
      </c>
      <c r="E130" s="127" t="s">
        <v>11</v>
      </c>
      <c r="F130" s="41" t="s">
        <v>11</v>
      </c>
      <c r="G130" s="105" t="s">
        <v>11</v>
      </c>
    </row>
    <row r="131" spans="1:7" ht="12.75">
      <c r="A131" s="147" t="s">
        <v>4</v>
      </c>
      <c r="B131" s="17">
        <v>1307.726</v>
      </c>
      <c r="C131" s="101" t="s">
        <v>11</v>
      </c>
      <c r="D131" s="44" t="s">
        <v>11</v>
      </c>
      <c r="E131" s="127" t="s">
        <v>11</v>
      </c>
      <c r="F131" s="41" t="s">
        <v>11</v>
      </c>
      <c r="G131" s="105" t="s">
        <v>11</v>
      </c>
    </row>
    <row r="132" spans="1:7" ht="12.75">
      <c r="A132" s="147" t="s">
        <v>5</v>
      </c>
      <c r="B132" s="17">
        <v>954.794</v>
      </c>
      <c r="C132" s="101" t="s">
        <v>11</v>
      </c>
      <c r="D132" s="44" t="s">
        <v>11</v>
      </c>
      <c r="E132" s="127" t="s">
        <v>11</v>
      </c>
      <c r="F132" s="41" t="s">
        <v>11</v>
      </c>
      <c r="G132" s="105" t="s">
        <v>11</v>
      </c>
    </row>
    <row r="133" spans="1:7" ht="14.25" thickBot="1">
      <c r="A133" s="148">
        <v>2018</v>
      </c>
      <c r="B133" s="172">
        <f>SUM(B129:B132)</f>
        <v>4208.478</v>
      </c>
      <c r="C133" s="173">
        <f>B133/F133</f>
        <v>0.9493157266696292</v>
      </c>
      <c r="D133" s="174">
        <v>224.689</v>
      </c>
      <c r="E133" s="175">
        <f>D133/F133</f>
        <v>0.05068359661370982</v>
      </c>
      <c r="F133" s="176">
        <v>4433.17</v>
      </c>
      <c r="G133" s="166">
        <f>F133/F128</f>
        <v>1.1062045389327644</v>
      </c>
    </row>
    <row r="134" spans="1:7" ht="12.75">
      <c r="A134" s="147" t="s">
        <v>2</v>
      </c>
      <c r="B134" s="17">
        <v>816.974</v>
      </c>
      <c r="C134" s="101" t="s">
        <v>11</v>
      </c>
      <c r="D134" s="125" t="s">
        <v>11</v>
      </c>
      <c r="E134" s="126" t="s">
        <v>11</v>
      </c>
      <c r="F134" s="41" t="s">
        <v>11</v>
      </c>
      <c r="G134" s="105" t="s">
        <v>11</v>
      </c>
    </row>
    <row r="135" spans="1:7" ht="12.75">
      <c r="A135" s="147" t="s">
        <v>3</v>
      </c>
      <c r="B135" s="17">
        <v>1384.598</v>
      </c>
      <c r="C135" s="101" t="s">
        <v>11</v>
      </c>
      <c r="D135" s="44" t="s">
        <v>11</v>
      </c>
      <c r="E135" s="127" t="s">
        <v>11</v>
      </c>
      <c r="F135" s="41" t="s">
        <v>11</v>
      </c>
      <c r="G135" s="105" t="s">
        <v>11</v>
      </c>
    </row>
    <row r="136" spans="1:7" ht="12.75">
      <c r="A136" s="147" t="s">
        <v>4</v>
      </c>
      <c r="B136" s="17">
        <v>1602.362</v>
      </c>
      <c r="C136" s="101" t="s">
        <v>11</v>
      </c>
      <c r="D136" s="44" t="s">
        <v>11</v>
      </c>
      <c r="E136" s="127" t="s">
        <v>11</v>
      </c>
      <c r="F136" s="41" t="s">
        <v>11</v>
      </c>
      <c r="G136" s="105" t="s">
        <v>11</v>
      </c>
    </row>
    <row r="137" spans="1:7" ht="12.75">
      <c r="A137" s="147" t="s">
        <v>5</v>
      </c>
      <c r="B137" s="17">
        <v>1155.284</v>
      </c>
      <c r="C137" s="101" t="s">
        <v>11</v>
      </c>
      <c r="D137" s="44" t="s">
        <v>11</v>
      </c>
      <c r="E137" s="127" t="s">
        <v>11</v>
      </c>
      <c r="F137" s="41" t="s">
        <v>11</v>
      </c>
      <c r="G137" s="105" t="s">
        <v>11</v>
      </c>
    </row>
    <row r="138" spans="1:7" ht="14.25" thickBot="1">
      <c r="A138" s="148">
        <v>2019</v>
      </c>
      <c r="B138" s="172">
        <f>SUM(B134:B137)</f>
        <v>4959.218000000001</v>
      </c>
      <c r="C138" s="173">
        <f>B138/F138</f>
        <v>0.9623846217736598</v>
      </c>
      <c r="D138" s="174">
        <v>193.832</v>
      </c>
      <c r="E138" s="175">
        <f>D138/F138</f>
        <v>0.03761499010683378</v>
      </c>
      <c r="F138" s="176">
        <v>5153.052</v>
      </c>
      <c r="G138" s="166">
        <v>0.1623</v>
      </c>
    </row>
    <row r="139" spans="1:7" ht="12.75">
      <c r="A139" s="147" t="s">
        <v>2</v>
      </c>
      <c r="B139" s="17">
        <v>728.38</v>
      </c>
      <c r="C139" s="101" t="s">
        <v>11</v>
      </c>
      <c r="D139" s="125" t="s">
        <v>11</v>
      </c>
      <c r="E139" s="126" t="s">
        <v>11</v>
      </c>
      <c r="F139" s="41" t="s">
        <v>11</v>
      </c>
      <c r="G139" s="105" t="s">
        <v>11</v>
      </c>
    </row>
    <row r="140" spans="1:7" ht="12.75">
      <c r="A140" s="147" t="s">
        <v>3</v>
      </c>
      <c r="B140" s="17">
        <v>74.2</v>
      </c>
      <c r="C140" s="101" t="s">
        <v>11</v>
      </c>
      <c r="D140" s="44" t="s">
        <v>11</v>
      </c>
      <c r="E140" s="127" t="s">
        <v>11</v>
      </c>
      <c r="F140" s="41" t="s">
        <v>11</v>
      </c>
      <c r="G140" s="105" t="s">
        <v>11</v>
      </c>
    </row>
    <row r="141" spans="1:7" ht="12.75">
      <c r="A141" s="147" t="s">
        <v>4</v>
      </c>
      <c r="B141" s="17">
        <v>359.31</v>
      </c>
      <c r="C141" s="101" t="s">
        <v>11</v>
      </c>
      <c r="D141" s="44" t="s">
        <v>11</v>
      </c>
      <c r="E141" s="127" t="s">
        <v>11</v>
      </c>
      <c r="F141" s="41" t="s">
        <v>11</v>
      </c>
      <c r="G141" s="105" t="s">
        <v>11</v>
      </c>
    </row>
    <row r="142" spans="1:7" ht="12.75">
      <c r="A142" s="147" t="s">
        <v>5</v>
      </c>
      <c r="B142" s="17">
        <v>159.96</v>
      </c>
      <c r="C142" s="101" t="s">
        <v>11</v>
      </c>
      <c r="D142" s="44" t="s">
        <v>11</v>
      </c>
      <c r="E142" s="127" t="s">
        <v>11</v>
      </c>
      <c r="F142" s="41" t="s">
        <v>11</v>
      </c>
      <c r="G142" s="105" t="s">
        <v>11</v>
      </c>
    </row>
    <row r="143" spans="1:7" ht="14.25" thickBot="1">
      <c r="A143" s="148">
        <v>2020</v>
      </c>
      <c r="B143" s="172">
        <v>1323.07</v>
      </c>
      <c r="C143" s="173">
        <f>B143/F143</f>
        <v>0.9537151836687618</v>
      </c>
      <c r="D143" s="174">
        <v>64.21</v>
      </c>
      <c r="E143" s="175">
        <f>D143/F143</f>
        <v>0.046284816331238106</v>
      </c>
      <c r="F143" s="176">
        <f>B143+D143</f>
        <v>1387.28</v>
      </c>
      <c r="G143" s="166">
        <f>F143/F138</f>
        <v>0.26921521459515646</v>
      </c>
    </row>
    <row r="144" spans="1:7" ht="12.75">
      <c r="A144" s="147" t="s">
        <v>2</v>
      </c>
      <c r="B144" s="17">
        <v>92.59</v>
      </c>
      <c r="C144" s="101" t="s">
        <v>11</v>
      </c>
      <c r="D144" s="125" t="s">
        <v>11</v>
      </c>
      <c r="E144" s="126" t="s">
        <v>11</v>
      </c>
      <c r="F144" s="41" t="s">
        <v>11</v>
      </c>
      <c r="G144" s="105" t="s">
        <v>11</v>
      </c>
    </row>
    <row r="145" spans="1:7" ht="12.75">
      <c r="A145" s="147" t="s">
        <v>3</v>
      </c>
      <c r="B145" s="17">
        <v>221.597</v>
      </c>
      <c r="C145" s="101" t="s">
        <v>11</v>
      </c>
      <c r="D145" s="44" t="s">
        <v>11</v>
      </c>
      <c r="E145" s="127" t="s">
        <v>11</v>
      </c>
      <c r="F145" s="41" t="s">
        <v>11</v>
      </c>
      <c r="G145" s="105" t="s">
        <v>11</v>
      </c>
    </row>
    <row r="146" spans="1:7" ht="12.75">
      <c r="A146" s="147" t="s">
        <v>4</v>
      </c>
      <c r="C146" s="101" t="s">
        <v>11</v>
      </c>
      <c r="D146" s="44" t="s">
        <v>11</v>
      </c>
      <c r="E146" s="127" t="s">
        <v>11</v>
      </c>
      <c r="F146" s="41" t="s">
        <v>11</v>
      </c>
      <c r="G146" s="105" t="s">
        <v>11</v>
      </c>
    </row>
    <row r="147" spans="1:7" ht="12.75">
      <c r="A147" s="147" t="s">
        <v>5</v>
      </c>
      <c r="C147" s="101" t="s">
        <v>11</v>
      </c>
      <c r="D147" s="44" t="s">
        <v>11</v>
      </c>
      <c r="E147" s="127" t="s">
        <v>11</v>
      </c>
      <c r="F147" s="41" t="s">
        <v>11</v>
      </c>
      <c r="G147" s="105" t="s">
        <v>11</v>
      </c>
    </row>
    <row r="148" spans="1:7" ht="14.25" thickBot="1">
      <c r="A148" s="148">
        <v>2021</v>
      </c>
      <c r="B148" s="172">
        <f>SUM(B144:B147)</f>
        <v>314.187</v>
      </c>
      <c r="C148" s="173"/>
      <c r="D148" s="174"/>
      <c r="E148" s="175"/>
      <c r="F148" s="176"/>
      <c r="G148" s="166"/>
    </row>
  </sheetData>
  <sheetProtection/>
  <printOptions/>
  <pageMargins left="0.75" right="0.75" top="1" bottom="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K31"/>
  <sheetViews>
    <sheetView showGridLines="0" zoomScalePageLayoutView="0" workbookViewId="0" topLeftCell="A10">
      <selection activeCell="K33" sqref="K33"/>
    </sheetView>
  </sheetViews>
  <sheetFormatPr defaultColWidth="9.140625" defaultRowHeight="12.75"/>
  <cols>
    <col min="1" max="1" width="8.8515625" style="14" customWidth="1"/>
    <col min="2" max="16384" width="9.140625" style="14" customWidth="1"/>
  </cols>
  <sheetData>
    <row r="1" spans="1:11" ht="24" customHeight="1">
      <c r="A1" s="13" t="s">
        <v>24</v>
      </c>
      <c r="K1" s="18" t="s">
        <v>13</v>
      </c>
    </row>
    <row r="2" spans="1:11" ht="24" customHeight="1" thickBot="1">
      <c r="A2" s="18" t="s">
        <v>26</v>
      </c>
      <c r="K2" s="18"/>
    </row>
    <row r="3" spans="1:2" ht="51.75" thickBot="1">
      <c r="A3" s="4" t="s">
        <v>7</v>
      </c>
      <c r="B3" s="5" t="s">
        <v>12</v>
      </c>
    </row>
    <row r="4" spans="1:2" ht="13.5" thickTop="1">
      <c r="A4" s="21">
        <v>1993</v>
      </c>
      <c r="B4" s="22">
        <f>'pas.parv-cet'!F8</f>
        <v>163.2</v>
      </c>
    </row>
    <row r="5" spans="1:2" ht="12.75">
      <c r="A5" s="21">
        <v>1994</v>
      </c>
      <c r="B5" s="22">
        <f>'pas.parv-cet'!F13</f>
        <v>191.5</v>
      </c>
    </row>
    <row r="6" spans="1:2" ht="12.75">
      <c r="A6" s="21">
        <v>1995</v>
      </c>
      <c r="B6" s="22">
        <f>'pas.parv-cet'!F18</f>
        <v>234.2</v>
      </c>
    </row>
    <row r="7" spans="1:2" ht="12.75">
      <c r="A7" s="21">
        <v>1996</v>
      </c>
      <c r="B7" s="22">
        <f>'pas.parv-cet'!F23</f>
        <v>230.89999999999998</v>
      </c>
    </row>
    <row r="8" spans="1:2" ht="12.75">
      <c r="A8" s="21">
        <v>1997</v>
      </c>
      <c r="B8" s="22">
        <f>'pas.parv-cet'!F28</f>
        <v>270.204</v>
      </c>
    </row>
    <row r="9" spans="1:2" ht="12.75">
      <c r="A9" s="21">
        <v>1998</v>
      </c>
      <c r="B9" s="22">
        <f>'pas.parv-cet'!F33</f>
        <v>261.904</v>
      </c>
    </row>
    <row r="10" spans="1:2" ht="12.75">
      <c r="A10" s="21">
        <v>1999</v>
      </c>
      <c r="B10" s="22">
        <f>'pas.parv-cet'!F38</f>
        <v>239.502</v>
      </c>
    </row>
    <row r="11" spans="1:2" ht="12.75">
      <c r="A11" s="21">
        <v>2000</v>
      </c>
      <c r="B11" s="22">
        <f>'pas.parv-cet'!F43</f>
        <v>271.002</v>
      </c>
    </row>
    <row r="12" spans="1:2" ht="12.75">
      <c r="A12" s="21">
        <v>2001</v>
      </c>
      <c r="B12" s="22">
        <f>'pas.parv-cet'!F48</f>
        <v>298.70000000000005</v>
      </c>
    </row>
    <row r="13" spans="1:2" ht="12.75">
      <c r="A13" s="21">
        <v>2002</v>
      </c>
      <c r="B13" s="22">
        <f>'pas.parv-cet'!F53</f>
        <v>325.9</v>
      </c>
    </row>
    <row r="14" spans="1:2" ht="12.75">
      <c r="A14" s="107">
        <v>2003</v>
      </c>
      <c r="B14" s="22">
        <f>'pas.parv-cet'!F58</f>
        <v>408.2900000000001</v>
      </c>
    </row>
    <row r="15" spans="1:2" ht="12.75">
      <c r="A15" s="109">
        <v>2004</v>
      </c>
      <c r="B15" s="108">
        <f>'pas.parv-cet'!F63</f>
        <v>674.2</v>
      </c>
    </row>
    <row r="16" spans="1:2" ht="12.75">
      <c r="A16" s="121">
        <v>2005</v>
      </c>
      <c r="B16" s="108">
        <f>'pas.parv-cet'!F68</f>
        <v>1150.7</v>
      </c>
    </row>
    <row r="17" spans="1:2" ht="12.75">
      <c r="A17" s="146">
        <v>2006</v>
      </c>
      <c r="B17" s="22">
        <f>'pas.parv-cet'!F73</f>
        <v>1605.6100000000001</v>
      </c>
    </row>
    <row r="18" spans="1:2" ht="12.75">
      <c r="A18" s="146">
        <v>2007</v>
      </c>
      <c r="B18" s="155">
        <f>'pas.parv-cet'!F78</f>
        <v>2173</v>
      </c>
    </row>
    <row r="19" spans="1:2" ht="12.75">
      <c r="A19" s="109">
        <v>2008</v>
      </c>
      <c r="B19" s="22">
        <f>'pas.parv-cet'!F83</f>
        <v>2765.69</v>
      </c>
    </row>
    <row r="20" spans="1:2" ht="12.75">
      <c r="A20" s="162">
        <v>2009</v>
      </c>
      <c r="B20" s="22">
        <f>'pas.parv-cet'!F88</f>
        <v>2921.2935</v>
      </c>
    </row>
    <row r="21" spans="1:2" ht="12.75">
      <c r="A21" s="162">
        <v>2010</v>
      </c>
      <c r="B21" s="22">
        <f>'pas.parv-cet'!F93</f>
        <v>3395.346</v>
      </c>
    </row>
    <row r="22" spans="1:2" ht="12.75">
      <c r="A22" s="162">
        <v>2011</v>
      </c>
      <c r="B22" s="22">
        <f>'pas.parv-cet'!F98</f>
        <v>3473.9709999999995</v>
      </c>
    </row>
    <row r="23" spans="1:2" ht="12.75">
      <c r="A23" s="164">
        <v>2012</v>
      </c>
      <c r="B23" s="22">
        <f>'pas.parv-cet'!F103</f>
        <v>3165.423</v>
      </c>
    </row>
    <row r="24" spans="1:2" ht="12.75">
      <c r="A24" s="164">
        <v>2013</v>
      </c>
      <c r="B24" s="22">
        <f>'pas.parv-cet'!F108</f>
        <v>3026.6699999999996</v>
      </c>
    </row>
    <row r="25" spans="1:2" ht="12.75">
      <c r="A25" s="164">
        <v>2014</v>
      </c>
      <c r="B25" s="22">
        <f>'pas.parv-cet'!F113</f>
        <v>2996.291</v>
      </c>
    </row>
    <row r="26" spans="1:2" ht="12.75">
      <c r="A26" s="164">
        <v>2015</v>
      </c>
      <c r="B26" s="22">
        <f>'pas.parv-cet'!F118</f>
        <v>3208.2999999999997</v>
      </c>
    </row>
    <row r="27" spans="1:2" ht="12.75">
      <c r="A27" s="168">
        <v>2016</v>
      </c>
      <c r="B27" s="22">
        <f>'pas.parv-cet'!F123</f>
        <v>3487.21</v>
      </c>
    </row>
    <row r="28" spans="1:2" ht="12.75">
      <c r="A28" s="168">
        <v>2017</v>
      </c>
      <c r="B28" s="22">
        <f>'pas.parv-cet'!F128</f>
        <v>4007.55</v>
      </c>
    </row>
    <row r="29" spans="1:2" ht="12.75">
      <c r="A29" s="168">
        <v>2018</v>
      </c>
      <c r="B29" s="22">
        <f>'pas.parv-cet'!F133</f>
        <v>4433.17</v>
      </c>
    </row>
    <row r="30" spans="1:2" ht="12.75">
      <c r="A30" s="168">
        <v>2019</v>
      </c>
      <c r="B30" s="22">
        <f>'pas.parv-cet'!F138</f>
        <v>5153.052</v>
      </c>
    </row>
    <row r="31" spans="1:2" ht="13.5" thickBot="1">
      <c r="A31" s="178">
        <v>2020</v>
      </c>
      <c r="B31" s="177">
        <f>'pas.parv-cet'!F143</f>
        <v>1387.28</v>
      </c>
    </row>
  </sheetData>
  <sheetProtection/>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H148"/>
  <sheetViews>
    <sheetView showGridLines="0" zoomScalePageLayoutView="0" workbookViewId="0" topLeftCell="A1">
      <pane xSplit="1" ySplit="3" topLeftCell="B135" activePane="bottomRight" state="frozen"/>
      <selection pane="topLeft" activeCell="A1" sqref="A1"/>
      <selection pane="topRight" activeCell="B1" sqref="B1"/>
      <selection pane="bottomLeft" activeCell="A4" sqref="A4"/>
      <selection pane="bottomRight" activeCell="B146" sqref="B146"/>
    </sheetView>
  </sheetViews>
  <sheetFormatPr defaultColWidth="9.140625" defaultRowHeight="12.75"/>
  <cols>
    <col min="1" max="1" width="6.28125" style="14" customWidth="1"/>
    <col min="2" max="2" width="8.140625" style="14" customWidth="1"/>
    <col min="3" max="3" width="8.140625" style="15" customWidth="1"/>
    <col min="4" max="4" width="8.140625" style="16" customWidth="1"/>
    <col min="5" max="5" width="8.140625" style="15" customWidth="1"/>
    <col min="6" max="6" width="8.140625" style="16" customWidth="1"/>
    <col min="7" max="7" width="9.140625" style="15" customWidth="1"/>
    <col min="8" max="16384" width="9.140625" style="14" customWidth="1"/>
  </cols>
  <sheetData>
    <row r="1" spans="1:8" ht="20.25" customHeight="1">
      <c r="A1" s="13" t="s">
        <v>25</v>
      </c>
      <c r="H1" s="18" t="s">
        <v>14</v>
      </c>
    </row>
    <row r="2" spans="1:8" ht="20.25" customHeight="1" thickBot="1">
      <c r="A2" s="18" t="s">
        <v>21</v>
      </c>
      <c r="H2" s="18"/>
    </row>
    <row r="3" spans="1:7" ht="76.5">
      <c r="A3" s="11"/>
      <c r="B3" s="2" t="s">
        <v>19</v>
      </c>
      <c r="C3" s="9" t="s">
        <v>0</v>
      </c>
      <c r="D3" s="2" t="s">
        <v>20</v>
      </c>
      <c r="E3" s="9" t="s">
        <v>0</v>
      </c>
      <c r="F3" s="10" t="s">
        <v>8</v>
      </c>
      <c r="G3" s="12" t="s">
        <v>9</v>
      </c>
    </row>
    <row r="4" spans="1:7" ht="12.75">
      <c r="A4" s="23" t="str">
        <f>'pas.parv-cet'!A4</f>
        <v>I</v>
      </c>
      <c r="B4" s="25">
        <f>'pas.parv-cet'!B4</f>
        <v>39.6</v>
      </c>
      <c r="C4" s="24" t="str">
        <f>'pas.parv-cet'!C4</f>
        <v>...</v>
      </c>
      <c r="D4" s="25" t="str">
        <f>'pas.parv-cet'!D4</f>
        <v>...</v>
      </c>
      <c r="E4" s="26" t="str">
        <f>'pas.parv-cet'!E4</f>
        <v>...</v>
      </c>
      <c r="F4" s="27" t="str">
        <f>'pas.parv-cet'!F4</f>
        <v>...</v>
      </c>
      <c r="G4" s="28" t="str">
        <f>'pas.parv-cet'!G4</f>
        <v>...</v>
      </c>
    </row>
    <row r="5" spans="1:7" ht="12.75">
      <c r="A5" s="23" t="str">
        <f>'pas.parv-cet'!A5</f>
        <v>II</v>
      </c>
      <c r="B5" s="30">
        <f>'pas.parv-cet'!B5</f>
        <v>37.8</v>
      </c>
      <c r="C5" s="29" t="str">
        <f>'pas.parv-cet'!C5</f>
        <v>...</v>
      </c>
      <c r="D5" s="30" t="str">
        <f>'pas.parv-cet'!D5</f>
        <v>...</v>
      </c>
      <c r="E5" s="31" t="str">
        <f>'pas.parv-cet'!E5</f>
        <v>...</v>
      </c>
      <c r="F5" s="27" t="str">
        <f>'pas.parv-cet'!F5</f>
        <v>...</v>
      </c>
      <c r="G5" s="28" t="str">
        <f>'pas.parv-cet'!G5</f>
        <v>...</v>
      </c>
    </row>
    <row r="6" spans="1:7" ht="12.75">
      <c r="A6" s="23" t="str">
        <f>'pas.parv-cet'!A6</f>
        <v>III</v>
      </c>
      <c r="B6" s="30">
        <f>'pas.parv-cet'!B6</f>
        <v>42.2</v>
      </c>
      <c r="C6" s="29" t="str">
        <f>'pas.parv-cet'!C6</f>
        <v>...</v>
      </c>
      <c r="D6" s="30" t="str">
        <f>'pas.parv-cet'!D6</f>
        <v>...</v>
      </c>
      <c r="E6" s="31" t="str">
        <f>'pas.parv-cet'!E6</f>
        <v>...</v>
      </c>
      <c r="F6" s="27" t="str">
        <f>'pas.parv-cet'!F6</f>
        <v>...</v>
      </c>
      <c r="G6" s="28" t="str">
        <f>'pas.parv-cet'!G6</f>
        <v>...</v>
      </c>
    </row>
    <row r="7" spans="1:7" ht="12.75">
      <c r="A7" s="32" t="str">
        <f>'pas.parv-cet'!A7</f>
        <v>IV</v>
      </c>
      <c r="B7" s="34">
        <f>'pas.parv-cet'!B7</f>
        <v>27.9</v>
      </c>
      <c r="C7" s="33" t="str">
        <f>'pas.parv-cet'!C7</f>
        <v>...</v>
      </c>
      <c r="D7" s="34" t="str">
        <f>'pas.parv-cet'!D7</f>
        <v>...</v>
      </c>
      <c r="E7" s="35" t="str">
        <f>'pas.parv-cet'!E7</f>
        <v>...</v>
      </c>
      <c r="F7" s="36" t="str">
        <f>'pas.parv-cet'!F7</f>
        <v>...</v>
      </c>
      <c r="G7" s="37" t="str">
        <f>'pas.parv-cet'!G7</f>
        <v>...</v>
      </c>
    </row>
    <row r="8" spans="1:7" s="13" customFormat="1" ht="14.25" thickBot="1">
      <c r="A8" s="38">
        <f>'pas.parv-cet'!A8</f>
        <v>1993</v>
      </c>
      <c r="B8" s="60">
        <f>'pas.parv-cet'!B8</f>
        <v>147.5</v>
      </c>
      <c r="C8" s="61">
        <f>'pas.parv-cet'!C8</f>
        <v>0.9037990196078431</v>
      </c>
      <c r="D8" s="60">
        <f>'pas.parv-cet'!D8</f>
        <v>15.7</v>
      </c>
      <c r="E8" s="62">
        <f>'pas.parv-cet'!E8</f>
        <v>0.09620098039215687</v>
      </c>
      <c r="F8" s="63">
        <f>'pas.parv-cet'!F8</f>
        <v>163.2</v>
      </c>
      <c r="G8" s="64" t="str">
        <f>'pas.parv-cet'!G8</f>
        <v>...</v>
      </c>
    </row>
    <row r="9" spans="1:7" ht="12.75">
      <c r="A9" s="23" t="str">
        <f>'pas.parv-cet'!A9</f>
        <v>I</v>
      </c>
      <c r="B9" s="25">
        <f>'pas.parv-cet'!B9</f>
        <v>23.9</v>
      </c>
      <c r="C9" s="24" t="str">
        <f>'pas.parv-cet'!C9</f>
        <v>...</v>
      </c>
      <c r="D9" s="25" t="str">
        <f>'pas.parv-cet'!D9</f>
        <v>...</v>
      </c>
      <c r="E9" s="26" t="str">
        <f>'pas.parv-cet'!E9</f>
        <v>...</v>
      </c>
      <c r="F9" s="27" t="str">
        <f>'pas.parv-cet'!F9</f>
        <v>...</v>
      </c>
      <c r="G9" s="28" t="str">
        <f>'pas.parv-cet'!G9</f>
        <v>...</v>
      </c>
    </row>
    <row r="10" spans="1:7" ht="12.75">
      <c r="A10" s="23" t="str">
        <f>'pas.parv-cet'!A10</f>
        <v>II</v>
      </c>
      <c r="B10" s="30">
        <f>'pas.parv-cet'!B10</f>
        <v>33.9</v>
      </c>
      <c r="C10" s="29" t="str">
        <f>'pas.parv-cet'!C10</f>
        <v>...</v>
      </c>
      <c r="D10" s="30" t="str">
        <f>'pas.parv-cet'!D10</f>
        <v>...</v>
      </c>
      <c r="E10" s="31" t="str">
        <f>'pas.parv-cet'!E10</f>
        <v>...</v>
      </c>
      <c r="F10" s="27" t="str">
        <f>'pas.parv-cet'!F10</f>
        <v>...</v>
      </c>
      <c r="G10" s="28" t="str">
        <f>'pas.parv-cet'!G10</f>
        <v>...</v>
      </c>
    </row>
    <row r="11" spans="1:7" ht="12.75">
      <c r="A11" s="23" t="str">
        <f>'pas.parv-cet'!A11</f>
        <v>III</v>
      </c>
      <c r="B11" s="30">
        <f>'pas.parv-cet'!B11</f>
        <v>37.9</v>
      </c>
      <c r="C11" s="29" t="str">
        <f>'pas.parv-cet'!C11</f>
        <v>...</v>
      </c>
      <c r="D11" s="30" t="str">
        <f>'pas.parv-cet'!D11</f>
        <v>...</v>
      </c>
      <c r="E11" s="31" t="str">
        <f>'pas.parv-cet'!E11</f>
        <v>...</v>
      </c>
      <c r="F11" s="27" t="str">
        <f>'pas.parv-cet'!F11</f>
        <v>...</v>
      </c>
      <c r="G11" s="28" t="str">
        <f>'pas.parv-cet'!G11</f>
        <v>...</v>
      </c>
    </row>
    <row r="12" spans="1:7" ht="12.75">
      <c r="A12" s="32" t="str">
        <f>'pas.parv-cet'!A12</f>
        <v>IV</v>
      </c>
      <c r="B12" s="34">
        <f>'pas.parv-cet'!B12</f>
        <v>37.3</v>
      </c>
      <c r="C12" s="33" t="str">
        <f>'pas.parv-cet'!C12</f>
        <v>...</v>
      </c>
      <c r="D12" s="34" t="str">
        <f>'pas.parv-cet'!D12</f>
        <v>...</v>
      </c>
      <c r="E12" s="35" t="str">
        <f>'pas.parv-cet'!E12</f>
        <v>...</v>
      </c>
      <c r="F12" s="36" t="str">
        <f>'pas.parv-cet'!F12</f>
        <v>...</v>
      </c>
      <c r="G12" s="37" t="str">
        <f>'pas.parv-cet'!G12</f>
        <v>...</v>
      </c>
    </row>
    <row r="13" spans="1:7" s="13" customFormat="1" ht="14.25" thickBot="1">
      <c r="A13" s="38">
        <f>'pas.parv-cet'!A13</f>
        <v>1994</v>
      </c>
      <c r="B13" s="60">
        <f>'pas.parv-cet'!B13</f>
        <v>133</v>
      </c>
      <c r="C13" s="61">
        <f>'pas.parv-cet'!C13</f>
        <v>0.6945169712793734</v>
      </c>
      <c r="D13" s="60">
        <f>'pas.parv-cet'!D13</f>
        <v>58.5</v>
      </c>
      <c r="E13" s="62">
        <f>'pas.parv-cet'!E13</f>
        <v>0.30548302872062666</v>
      </c>
      <c r="F13" s="63">
        <f>'pas.parv-cet'!F13</f>
        <v>191.5</v>
      </c>
      <c r="G13" s="64">
        <f>'pas.parv-cet'!G13</f>
        <v>1.1734068627450982</v>
      </c>
    </row>
    <row r="14" spans="1:7" ht="12.75">
      <c r="A14" s="23" t="str">
        <f>'pas.parv-cet'!A14</f>
        <v>I</v>
      </c>
      <c r="B14" s="30">
        <f>'pas.parv-cet'!B14</f>
        <v>33.4</v>
      </c>
      <c r="C14" s="29" t="str">
        <f>'pas.parv-cet'!C14</f>
        <v>...</v>
      </c>
      <c r="D14" s="30" t="str">
        <f>'pas.parv-cet'!D14</f>
        <v>...</v>
      </c>
      <c r="E14" s="31" t="str">
        <f>'pas.parv-cet'!E14</f>
        <v>...</v>
      </c>
      <c r="F14" s="27" t="str">
        <f>'pas.parv-cet'!F14</f>
        <v>...</v>
      </c>
      <c r="G14" s="28" t="str">
        <f>'pas.parv-cet'!G14</f>
        <v>...</v>
      </c>
    </row>
    <row r="15" spans="1:7" ht="12.75">
      <c r="A15" s="23" t="str">
        <f>'pas.parv-cet'!A15</f>
        <v>II</v>
      </c>
      <c r="B15" s="30">
        <f>'pas.parv-cet'!B15</f>
        <v>46.8</v>
      </c>
      <c r="C15" s="29" t="str">
        <f>'pas.parv-cet'!C15</f>
        <v>...</v>
      </c>
      <c r="D15" s="30" t="str">
        <f>'pas.parv-cet'!D15</f>
        <v>...</v>
      </c>
      <c r="E15" s="31" t="str">
        <f>'pas.parv-cet'!E15</f>
        <v>...</v>
      </c>
      <c r="F15" s="27" t="str">
        <f>'pas.parv-cet'!F15</f>
        <v>...</v>
      </c>
      <c r="G15" s="28" t="str">
        <f>'pas.parv-cet'!G15</f>
        <v>...</v>
      </c>
    </row>
    <row r="16" spans="1:7" ht="12.75">
      <c r="A16" s="23" t="str">
        <f>'pas.parv-cet'!A16</f>
        <v>III</v>
      </c>
      <c r="B16" s="30">
        <f>'pas.parv-cet'!B16</f>
        <v>59.9</v>
      </c>
      <c r="C16" s="29" t="str">
        <f>'pas.parv-cet'!C16</f>
        <v>...</v>
      </c>
      <c r="D16" s="30" t="str">
        <f>'pas.parv-cet'!D16</f>
        <v>...</v>
      </c>
      <c r="E16" s="31" t="str">
        <f>'pas.parv-cet'!E16</f>
        <v>...</v>
      </c>
      <c r="F16" s="27" t="str">
        <f>'pas.parv-cet'!F16</f>
        <v>...</v>
      </c>
      <c r="G16" s="28" t="str">
        <f>'pas.parv-cet'!G16</f>
        <v>...</v>
      </c>
    </row>
    <row r="17" spans="1:7" ht="12.75">
      <c r="A17" s="32" t="str">
        <f>'pas.parv-cet'!A17</f>
        <v>IV</v>
      </c>
      <c r="B17" s="34">
        <f>'pas.parv-cet'!B17</f>
        <v>36</v>
      </c>
      <c r="C17" s="33" t="str">
        <f>'pas.parv-cet'!C17</f>
        <v>...</v>
      </c>
      <c r="D17" s="34" t="str">
        <f>'pas.parv-cet'!D17</f>
        <v>...</v>
      </c>
      <c r="E17" s="35" t="str">
        <f>'pas.parv-cet'!E17</f>
        <v>...</v>
      </c>
      <c r="F17" s="36" t="str">
        <f>'pas.parv-cet'!F17</f>
        <v>...</v>
      </c>
      <c r="G17" s="37" t="str">
        <f>'pas.parv-cet'!G17</f>
        <v>...</v>
      </c>
    </row>
    <row r="18" spans="1:7" s="13" customFormat="1" ht="14.25" thickBot="1">
      <c r="A18" s="38">
        <f>'pas.parv-cet'!A18</f>
        <v>1995</v>
      </c>
      <c r="B18" s="60">
        <f>'pas.parv-cet'!B18</f>
        <v>176.1</v>
      </c>
      <c r="C18" s="61">
        <f>'pas.parv-cet'!C18</f>
        <v>0.7519214346712212</v>
      </c>
      <c r="D18" s="60">
        <f>'pas.parv-cet'!D18</f>
        <v>58.1</v>
      </c>
      <c r="E18" s="62">
        <f>'pas.parv-cet'!E18</f>
        <v>0.24807856532877884</v>
      </c>
      <c r="F18" s="63">
        <f>'pas.parv-cet'!F18</f>
        <v>234.2</v>
      </c>
      <c r="G18" s="64">
        <f>'pas.parv-cet'!G18</f>
        <v>1.222976501305483</v>
      </c>
    </row>
    <row r="19" spans="1:7" ht="12.75">
      <c r="A19" s="23" t="str">
        <f>'pas.parv-cet'!A19</f>
        <v>I</v>
      </c>
      <c r="B19" s="30">
        <f>'pas.parv-cet'!B19</f>
        <v>34.4</v>
      </c>
      <c r="C19" s="29" t="str">
        <f>'pas.parv-cet'!C19</f>
        <v>...</v>
      </c>
      <c r="D19" s="30" t="str">
        <f>'pas.parv-cet'!D19</f>
        <v>...</v>
      </c>
      <c r="E19" s="31" t="str">
        <f>'pas.parv-cet'!E19</f>
        <v>...</v>
      </c>
      <c r="F19" s="27" t="str">
        <f>'pas.parv-cet'!F19</f>
        <v>...</v>
      </c>
      <c r="G19" s="28" t="str">
        <f>'pas.parv-cet'!G19</f>
        <v>...</v>
      </c>
    </row>
    <row r="20" spans="1:7" ht="12.75">
      <c r="A20" s="23" t="str">
        <f>'pas.parv-cet'!A20</f>
        <v>II</v>
      </c>
      <c r="B20" s="30">
        <f>'pas.parv-cet'!B20</f>
        <v>47.5</v>
      </c>
      <c r="C20" s="29" t="str">
        <f>'pas.parv-cet'!C20</f>
        <v>...</v>
      </c>
      <c r="D20" s="30" t="str">
        <f>'pas.parv-cet'!D20</f>
        <v>...</v>
      </c>
      <c r="E20" s="31" t="str">
        <f>'pas.parv-cet'!E20</f>
        <v>...</v>
      </c>
      <c r="F20" s="27" t="str">
        <f>'pas.parv-cet'!F20</f>
        <v>...</v>
      </c>
      <c r="G20" s="28" t="str">
        <f>'pas.parv-cet'!G20</f>
        <v>...</v>
      </c>
    </row>
    <row r="21" spans="1:7" ht="12.75">
      <c r="A21" s="23" t="str">
        <f>'pas.parv-cet'!A21</f>
        <v>III</v>
      </c>
      <c r="B21" s="30">
        <f>'pas.parv-cet'!B21</f>
        <v>57.8</v>
      </c>
      <c r="C21" s="29" t="str">
        <f>'pas.parv-cet'!C21</f>
        <v>...</v>
      </c>
      <c r="D21" s="30" t="str">
        <f>'pas.parv-cet'!D21</f>
        <v>...</v>
      </c>
      <c r="E21" s="31" t="str">
        <f>'pas.parv-cet'!E21</f>
        <v>...</v>
      </c>
      <c r="F21" s="27" t="str">
        <f>'pas.parv-cet'!F21</f>
        <v>...</v>
      </c>
      <c r="G21" s="28" t="str">
        <f>'pas.parv-cet'!G21</f>
        <v>...</v>
      </c>
    </row>
    <row r="22" spans="1:7" ht="12.75">
      <c r="A22" s="32" t="str">
        <f>'pas.parv-cet'!A22</f>
        <v>IV</v>
      </c>
      <c r="B22" s="34">
        <f>'pas.parv-cet'!B22</f>
        <v>55.1</v>
      </c>
      <c r="C22" s="33" t="str">
        <f>'pas.parv-cet'!C22</f>
        <v>...</v>
      </c>
      <c r="D22" s="34" t="str">
        <f>'pas.parv-cet'!D22</f>
        <v>...</v>
      </c>
      <c r="E22" s="35" t="str">
        <f>'pas.parv-cet'!E22</f>
        <v>...</v>
      </c>
      <c r="F22" s="36" t="str">
        <f>'pas.parv-cet'!F22</f>
        <v>...</v>
      </c>
      <c r="G22" s="37" t="str">
        <f>'pas.parv-cet'!G22</f>
        <v>...</v>
      </c>
    </row>
    <row r="23" spans="1:7" s="13" customFormat="1" ht="14.25" thickBot="1">
      <c r="A23" s="38">
        <f>'pas.parv-cet'!A23</f>
        <v>1996</v>
      </c>
      <c r="B23" s="60">
        <f>'pas.parv-cet'!B23</f>
        <v>194.79999999999998</v>
      </c>
      <c r="C23" s="61">
        <f>'pas.parv-cet'!C23</f>
        <v>0.8436552620181897</v>
      </c>
      <c r="D23" s="60">
        <f>'pas.parv-cet'!D23</f>
        <v>36.1</v>
      </c>
      <c r="E23" s="62">
        <f>'pas.parv-cet'!E23</f>
        <v>0.15634473798181034</v>
      </c>
      <c r="F23" s="63">
        <f>'pas.parv-cet'!F23</f>
        <v>230.89999999999998</v>
      </c>
      <c r="G23" s="64">
        <f>'pas.parv-cet'!G23</f>
        <v>0.9859094790777113</v>
      </c>
    </row>
    <row r="24" spans="1:7" ht="12.75">
      <c r="A24" s="23" t="str">
        <f>'pas.parv-cet'!A24</f>
        <v>I</v>
      </c>
      <c r="B24" s="30">
        <f>'pas.parv-cet'!B24</f>
        <v>51.793</v>
      </c>
      <c r="C24" s="29" t="str">
        <f>'pas.parv-cet'!C24</f>
        <v>...</v>
      </c>
      <c r="D24" s="30" t="str">
        <f>'pas.parv-cet'!D24</f>
        <v>...</v>
      </c>
      <c r="E24" s="31" t="str">
        <f>'pas.parv-cet'!E24</f>
        <v>...</v>
      </c>
      <c r="F24" s="27" t="str">
        <f>'pas.parv-cet'!F24</f>
        <v>...</v>
      </c>
      <c r="G24" s="28" t="str">
        <f>'pas.parv-cet'!G24</f>
        <v>...</v>
      </c>
    </row>
    <row r="25" spans="1:7" ht="12.75">
      <c r="A25" s="23" t="str">
        <f>'pas.parv-cet'!A25</f>
        <v>II</v>
      </c>
      <c r="B25" s="30">
        <f>'pas.parv-cet'!B25</f>
        <v>59.482</v>
      </c>
      <c r="C25" s="29" t="str">
        <f>'pas.parv-cet'!C25</f>
        <v>...</v>
      </c>
      <c r="D25" s="30" t="str">
        <f>'pas.parv-cet'!D25</f>
        <v>...</v>
      </c>
      <c r="E25" s="31" t="str">
        <f>'pas.parv-cet'!E25</f>
        <v>...</v>
      </c>
      <c r="F25" s="27" t="str">
        <f>'pas.parv-cet'!F25</f>
        <v>...</v>
      </c>
      <c r="G25" s="28" t="str">
        <f>'pas.parv-cet'!G25</f>
        <v>...</v>
      </c>
    </row>
    <row r="26" spans="1:7" ht="12.75">
      <c r="A26" s="23" t="str">
        <f>'pas.parv-cet'!A26</f>
        <v>III</v>
      </c>
      <c r="B26" s="30">
        <f>'pas.parv-cet'!B26</f>
        <v>60.996</v>
      </c>
      <c r="C26" s="29" t="str">
        <f>'pas.parv-cet'!C26</f>
        <v>...</v>
      </c>
      <c r="D26" s="30" t="str">
        <f>'pas.parv-cet'!D26</f>
        <v>...</v>
      </c>
      <c r="E26" s="31" t="str">
        <f>'pas.parv-cet'!E26</f>
        <v>...</v>
      </c>
      <c r="F26" s="27" t="str">
        <f>'pas.parv-cet'!F26</f>
        <v>...</v>
      </c>
      <c r="G26" s="28" t="str">
        <f>'pas.parv-cet'!G26</f>
        <v>...</v>
      </c>
    </row>
    <row r="27" spans="1:7" ht="12.75">
      <c r="A27" s="32" t="str">
        <f>'pas.parv-cet'!A27</f>
        <v>IV</v>
      </c>
      <c r="B27" s="34">
        <f>'pas.parv-cet'!B27</f>
        <v>57.873</v>
      </c>
      <c r="C27" s="33" t="str">
        <f>'pas.parv-cet'!C27</f>
        <v>...</v>
      </c>
      <c r="D27" s="34" t="str">
        <f>'pas.parv-cet'!D27</f>
        <v>...</v>
      </c>
      <c r="E27" s="35" t="str">
        <f>'pas.parv-cet'!E27</f>
        <v>...</v>
      </c>
      <c r="F27" s="36" t="str">
        <f>'pas.parv-cet'!F27</f>
        <v>...</v>
      </c>
      <c r="G27" s="37" t="str">
        <f>'pas.parv-cet'!G27</f>
        <v>...</v>
      </c>
    </row>
    <row r="28" spans="1:7" s="13" customFormat="1" ht="14.25" thickBot="1">
      <c r="A28" s="38">
        <f>'pas.parv-cet'!A28</f>
        <v>1997</v>
      </c>
      <c r="B28" s="60">
        <f>'pas.parv-cet'!B28</f>
        <v>230.144</v>
      </c>
      <c r="C28" s="61">
        <f>'pas.parv-cet'!C28</f>
        <v>0.8517416470518571</v>
      </c>
      <c r="D28" s="60">
        <f>'pas.parv-cet'!D28</f>
        <v>40.06</v>
      </c>
      <c r="E28" s="62">
        <f>'pas.parv-cet'!E28</f>
        <v>0.14825835294814288</v>
      </c>
      <c r="F28" s="63">
        <f>'pas.parv-cet'!F28</f>
        <v>270.204</v>
      </c>
      <c r="G28" s="64">
        <f>'pas.parv-cet'!G28</f>
        <v>1.1702208748375922</v>
      </c>
    </row>
    <row r="29" spans="1:7" ht="12.75">
      <c r="A29" s="23" t="str">
        <f>'pas.parv-cet'!A29</f>
        <v>I</v>
      </c>
      <c r="B29" s="30">
        <f>'pas.parv-cet'!B29</f>
        <v>51.009</v>
      </c>
      <c r="C29" s="29" t="str">
        <f>'pas.parv-cet'!C29</f>
        <v>...</v>
      </c>
      <c r="D29" s="30" t="str">
        <f>'pas.parv-cet'!D29</f>
        <v>...</v>
      </c>
      <c r="E29" s="31" t="str">
        <f>'pas.parv-cet'!E29</f>
        <v>...</v>
      </c>
      <c r="F29" s="27" t="str">
        <f>'pas.parv-cet'!F29</f>
        <v>...</v>
      </c>
      <c r="G29" s="28" t="str">
        <f>'pas.parv-cet'!G29</f>
        <v>...</v>
      </c>
    </row>
    <row r="30" spans="1:7" ht="12.75">
      <c r="A30" s="23" t="str">
        <f>'pas.parv-cet'!A30</f>
        <v>II</v>
      </c>
      <c r="B30" s="30">
        <f>'pas.parv-cet'!B30</f>
        <v>58.245</v>
      </c>
      <c r="C30" s="29" t="str">
        <f>'pas.parv-cet'!C30</f>
        <v>...</v>
      </c>
      <c r="D30" s="30" t="str">
        <f>'pas.parv-cet'!D30</f>
        <v>...</v>
      </c>
      <c r="E30" s="31" t="str">
        <f>'pas.parv-cet'!E30</f>
        <v>...</v>
      </c>
      <c r="F30" s="27" t="str">
        <f>'pas.parv-cet'!F30</f>
        <v>...</v>
      </c>
      <c r="G30" s="28" t="str">
        <f>'pas.parv-cet'!G30</f>
        <v>...</v>
      </c>
    </row>
    <row r="31" spans="1:7" ht="12.75">
      <c r="A31" s="23" t="str">
        <f>'pas.parv-cet'!A31</f>
        <v>III</v>
      </c>
      <c r="B31" s="30">
        <f>'pas.parv-cet'!B31</f>
        <v>62.976</v>
      </c>
      <c r="C31" s="29" t="str">
        <f>'pas.parv-cet'!C31</f>
        <v>...</v>
      </c>
      <c r="D31" s="30" t="str">
        <f>'pas.parv-cet'!D31</f>
        <v>...</v>
      </c>
      <c r="E31" s="31" t="str">
        <f>'pas.parv-cet'!E31</f>
        <v>...</v>
      </c>
      <c r="F31" s="27" t="str">
        <f>'pas.parv-cet'!F31</f>
        <v>...</v>
      </c>
      <c r="G31" s="28" t="str">
        <f>'pas.parv-cet'!G31</f>
        <v>...</v>
      </c>
    </row>
    <row r="32" spans="1:7" ht="12.75">
      <c r="A32" s="32" t="str">
        <f>'pas.parv-cet'!A32</f>
        <v>IV</v>
      </c>
      <c r="B32" s="34">
        <f>'pas.parv-cet'!B32</f>
        <v>50.374</v>
      </c>
      <c r="C32" s="33" t="str">
        <f>'pas.parv-cet'!C32</f>
        <v>...</v>
      </c>
      <c r="D32" s="34" t="str">
        <f>'pas.parv-cet'!D32</f>
        <v>...</v>
      </c>
      <c r="E32" s="35" t="str">
        <f>'pas.parv-cet'!E32</f>
        <v>...</v>
      </c>
      <c r="F32" s="36" t="str">
        <f>'pas.parv-cet'!F32</f>
        <v>...</v>
      </c>
      <c r="G32" s="37" t="str">
        <f>'pas.parv-cet'!G32</f>
        <v>...</v>
      </c>
    </row>
    <row r="33" spans="1:7" s="13" customFormat="1" ht="14.25" thickBot="1">
      <c r="A33" s="38">
        <f>'pas.parv-cet'!A33</f>
        <v>1998</v>
      </c>
      <c r="B33" s="60">
        <f>'pas.parv-cet'!B33</f>
        <v>222.60399999999998</v>
      </c>
      <c r="C33" s="61">
        <f>'pas.parv-cet'!C33</f>
        <v>0.8499450180218706</v>
      </c>
      <c r="D33" s="60">
        <f>'pas.parv-cet'!D33</f>
        <v>39.3</v>
      </c>
      <c r="E33" s="62">
        <f>'pas.parv-cet'!E33</f>
        <v>0.1500549819781294</v>
      </c>
      <c r="F33" s="63">
        <f>'pas.parv-cet'!F33</f>
        <v>261.904</v>
      </c>
      <c r="G33" s="64">
        <f>'pas.parv-cet'!G33</f>
        <v>0.9692824680611686</v>
      </c>
    </row>
    <row r="34" spans="1:7" ht="12.75">
      <c r="A34" s="23" t="str">
        <f>'pas.parv-cet'!A34</f>
        <v>I</v>
      </c>
      <c r="B34" s="30">
        <f>'pas.parv-cet'!B34</f>
        <v>41.254</v>
      </c>
      <c r="C34" s="29" t="str">
        <f>'pas.parv-cet'!C34</f>
        <v>...</v>
      </c>
      <c r="D34" s="30" t="str">
        <f>'pas.parv-cet'!D34</f>
        <v>...</v>
      </c>
      <c r="E34" s="31" t="str">
        <f>'pas.parv-cet'!E34</f>
        <v>...</v>
      </c>
      <c r="F34" s="27" t="str">
        <f>'pas.parv-cet'!F34</f>
        <v>...</v>
      </c>
      <c r="G34" s="28" t="str">
        <f>'pas.parv-cet'!G34</f>
        <v>...</v>
      </c>
    </row>
    <row r="35" spans="1:7" ht="12.75">
      <c r="A35" s="23" t="str">
        <f>'pas.parv-cet'!A35</f>
        <v>II</v>
      </c>
      <c r="B35" s="30">
        <f>'pas.parv-cet'!B35</f>
        <v>53.814</v>
      </c>
      <c r="C35" s="29" t="str">
        <f>'pas.parv-cet'!C35</f>
        <v>...</v>
      </c>
      <c r="D35" s="30" t="str">
        <f>'pas.parv-cet'!D35</f>
        <v>...</v>
      </c>
      <c r="E35" s="31" t="str">
        <f>'pas.parv-cet'!E35</f>
        <v>...</v>
      </c>
      <c r="F35" s="27" t="str">
        <f>'pas.parv-cet'!F35</f>
        <v>...</v>
      </c>
      <c r="G35" s="28" t="str">
        <f>'pas.parv-cet'!G35</f>
        <v>...</v>
      </c>
    </row>
    <row r="36" spans="1:7" ht="12.75">
      <c r="A36" s="23" t="str">
        <f>'pas.parv-cet'!A36</f>
        <v>III</v>
      </c>
      <c r="B36" s="30">
        <f>'pas.parv-cet'!B36</f>
        <v>53.4</v>
      </c>
      <c r="C36" s="29" t="str">
        <f>'pas.parv-cet'!C36</f>
        <v>...</v>
      </c>
      <c r="D36" s="30" t="str">
        <f>'pas.parv-cet'!D36</f>
        <v>...</v>
      </c>
      <c r="E36" s="31" t="str">
        <f>'pas.parv-cet'!E36</f>
        <v>...</v>
      </c>
      <c r="F36" s="27" t="str">
        <f>'pas.parv-cet'!F36</f>
        <v>...</v>
      </c>
      <c r="G36" s="28" t="str">
        <f>'pas.parv-cet'!G36</f>
        <v>...</v>
      </c>
    </row>
    <row r="37" spans="1:7" ht="12.75">
      <c r="A37" s="32" t="str">
        <f>'pas.parv-cet'!A37</f>
        <v>IV</v>
      </c>
      <c r="B37" s="34">
        <f>'pas.parv-cet'!B37</f>
        <v>51.204</v>
      </c>
      <c r="C37" s="33" t="str">
        <f>'pas.parv-cet'!C37</f>
        <v>...</v>
      </c>
      <c r="D37" s="34" t="str">
        <f>'pas.parv-cet'!D37</f>
        <v>...</v>
      </c>
      <c r="E37" s="35" t="str">
        <f>'pas.parv-cet'!E37</f>
        <v>...</v>
      </c>
      <c r="F37" s="36" t="str">
        <f>'pas.parv-cet'!F37</f>
        <v>...</v>
      </c>
      <c r="G37" s="37" t="str">
        <f>'pas.parv-cet'!G37</f>
        <v>...</v>
      </c>
    </row>
    <row r="38" spans="1:7" s="13" customFormat="1" ht="14.25" thickBot="1">
      <c r="A38" s="38">
        <f>'pas.parv-cet'!A38</f>
        <v>1999</v>
      </c>
      <c r="B38" s="60">
        <f>'pas.parv-cet'!B38</f>
        <v>199.672</v>
      </c>
      <c r="C38" s="61">
        <f>'pas.parv-cet'!C38</f>
        <v>0.8336965870848677</v>
      </c>
      <c r="D38" s="60">
        <f>'pas.parv-cet'!D38</f>
        <v>39.83</v>
      </c>
      <c r="E38" s="62">
        <f>'pas.parv-cet'!E38</f>
        <v>0.16630341291513223</v>
      </c>
      <c r="F38" s="63">
        <f>'pas.parv-cet'!F38</f>
        <v>239.502</v>
      </c>
      <c r="G38" s="64">
        <f>'pas.parv-cet'!G38</f>
        <v>0.9144648420795406</v>
      </c>
    </row>
    <row r="39" spans="1:7" ht="12.75">
      <c r="A39" s="23" t="str">
        <f>'pas.parv-cet'!A39</f>
        <v>I</v>
      </c>
      <c r="B39" s="30">
        <f>'pas.parv-cet'!B39</f>
        <v>47.8</v>
      </c>
      <c r="C39" s="29" t="str">
        <f>'pas.parv-cet'!C39</f>
        <v>...</v>
      </c>
      <c r="D39" s="30" t="str">
        <f>'pas.parv-cet'!D39</f>
        <v>...</v>
      </c>
      <c r="E39" s="31" t="str">
        <f>'pas.parv-cet'!E39</f>
        <v>...</v>
      </c>
      <c r="F39" s="27" t="str">
        <f>'pas.parv-cet'!F39</f>
        <v>...</v>
      </c>
      <c r="G39" s="28" t="str">
        <f>'pas.parv-cet'!G39</f>
        <v>...</v>
      </c>
    </row>
    <row r="40" spans="1:7" ht="12.75">
      <c r="A40" s="23" t="str">
        <f>'pas.parv-cet'!A40</f>
        <v>II</v>
      </c>
      <c r="B40" s="30">
        <f>'pas.parv-cet'!B40</f>
        <v>60.9</v>
      </c>
      <c r="C40" s="29" t="str">
        <f>'pas.parv-cet'!C40</f>
        <v>...</v>
      </c>
      <c r="D40" s="30" t="str">
        <f>'pas.parv-cet'!D40</f>
        <v>...</v>
      </c>
      <c r="E40" s="31" t="str">
        <f>'pas.parv-cet'!E40</f>
        <v>...</v>
      </c>
      <c r="F40" s="27" t="str">
        <f>'pas.parv-cet'!F40</f>
        <v>...</v>
      </c>
      <c r="G40" s="28" t="str">
        <f>'pas.parv-cet'!G40</f>
        <v>...</v>
      </c>
    </row>
    <row r="41" spans="1:7" ht="12.75">
      <c r="A41" s="23" t="str">
        <f>'pas.parv-cet'!A41</f>
        <v>III</v>
      </c>
      <c r="B41" s="30">
        <f>'pas.parv-cet'!B41</f>
        <v>56.102</v>
      </c>
      <c r="C41" s="29" t="str">
        <f>'pas.parv-cet'!C41</f>
        <v>...</v>
      </c>
      <c r="D41" s="30" t="str">
        <f>'pas.parv-cet'!D41</f>
        <v>...</v>
      </c>
      <c r="E41" s="31" t="str">
        <f>'pas.parv-cet'!E41</f>
        <v>...</v>
      </c>
      <c r="F41" s="27" t="str">
        <f>'pas.parv-cet'!F41</f>
        <v>...</v>
      </c>
      <c r="G41" s="28" t="str">
        <f>'pas.parv-cet'!G41</f>
        <v>...</v>
      </c>
    </row>
    <row r="42" spans="1:7" ht="12.75">
      <c r="A42" s="32" t="str">
        <f>'pas.parv-cet'!A42</f>
        <v>IV</v>
      </c>
      <c r="B42" s="34">
        <f>'pas.parv-cet'!B42</f>
        <v>59.4</v>
      </c>
      <c r="C42" s="33" t="str">
        <f>'pas.parv-cet'!C42</f>
        <v>...</v>
      </c>
      <c r="D42" s="34" t="str">
        <f>'pas.parv-cet'!D42</f>
        <v>...</v>
      </c>
      <c r="E42" s="35" t="str">
        <f>'pas.parv-cet'!E42</f>
        <v>...</v>
      </c>
      <c r="F42" s="36" t="str">
        <f>'pas.parv-cet'!F42</f>
        <v>...</v>
      </c>
      <c r="G42" s="37" t="str">
        <f>'pas.parv-cet'!G42</f>
        <v>...</v>
      </c>
    </row>
    <row r="43" spans="1:7" s="13" customFormat="1" ht="14.25" thickBot="1">
      <c r="A43" s="38">
        <f>'pas.parv-cet'!A43</f>
        <v>2000</v>
      </c>
      <c r="B43" s="60">
        <f>'pas.parv-cet'!B43</f>
        <v>224.202</v>
      </c>
      <c r="C43" s="61">
        <f>'pas.parv-cet'!C43</f>
        <v>0.8273075475457745</v>
      </c>
      <c r="D43" s="60">
        <f>'pas.parv-cet'!D43</f>
        <v>46.8</v>
      </c>
      <c r="E43" s="62">
        <f>'pas.parv-cet'!E43</f>
        <v>0.1726924524542254</v>
      </c>
      <c r="F43" s="63">
        <f>'pas.parv-cet'!F43</f>
        <v>271.002</v>
      </c>
      <c r="G43" s="64">
        <f>'pas.parv-cet'!G43</f>
        <v>1.1315229100383295</v>
      </c>
    </row>
    <row r="44" spans="1:7" ht="12.75">
      <c r="A44" s="23" t="str">
        <f>'pas.parv-cet'!A44</f>
        <v>I</v>
      </c>
      <c r="B44" s="30">
        <f>'pas.parv-cet'!B44</f>
        <v>55</v>
      </c>
      <c r="C44" s="29" t="str">
        <f>'pas.parv-cet'!C44</f>
        <v>...</v>
      </c>
      <c r="D44" s="30" t="str">
        <f>'pas.parv-cet'!D44</f>
        <v>...</v>
      </c>
      <c r="E44" s="31" t="str">
        <f>'pas.parv-cet'!E44</f>
        <v>...</v>
      </c>
      <c r="F44" s="27" t="str">
        <f>'pas.parv-cet'!F44</f>
        <v>...</v>
      </c>
      <c r="G44" s="28" t="str">
        <f>'pas.parv-cet'!G44</f>
        <v>...</v>
      </c>
    </row>
    <row r="45" spans="1:7" ht="12.75">
      <c r="A45" s="23" t="str">
        <f>'pas.parv-cet'!A45</f>
        <v>II</v>
      </c>
      <c r="B45" s="30">
        <f>'pas.parv-cet'!B45</f>
        <v>70.2</v>
      </c>
      <c r="C45" s="29" t="str">
        <f>'pas.parv-cet'!C45</f>
        <v>...</v>
      </c>
      <c r="D45" s="30" t="str">
        <f>'pas.parv-cet'!D45</f>
        <v>...</v>
      </c>
      <c r="E45" s="31" t="str">
        <f>'pas.parv-cet'!E45</f>
        <v>...</v>
      </c>
      <c r="F45" s="27" t="str">
        <f>'pas.parv-cet'!F45</f>
        <v>...</v>
      </c>
      <c r="G45" s="28" t="str">
        <f>'pas.parv-cet'!G45</f>
        <v>...</v>
      </c>
    </row>
    <row r="46" spans="1:7" ht="12.75">
      <c r="A46" s="23" t="str">
        <f>'pas.parv-cet'!A46</f>
        <v>III</v>
      </c>
      <c r="B46" s="30">
        <f>'pas.parv-cet'!B46</f>
        <v>66.4</v>
      </c>
      <c r="C46" s="29" t="str">
        <f>'pas.parv-cet'!C46</f>
        <v>...</v>
      </c>
      <c r="D46" s="30" t="str">
        <f>'pas.parv-cet'!D46</f>
        <v>...</v>
      </c>
      <c r="E46" s="31" t="str">
        <f>'pas.parv-cet'!E46</f>
        <v>...</v>
      </c>
      <c r="F46" s="27" t="str">
        <f>'pas.parv-cet'!F46</f>
        <v>...</v>
      </c>
      <c r="G46" s="28" t="str">
        <f>'pas.parv-cet'!G46</f>
        <v>...</v>
      </c>
    </row>
    <row r="47" spans="1:7" ht="12.75">
      <c r="A47" s="32" t="str">
        <f>'pas.parv-cet'!A47</f>
        <v>IV</v>
      </c>
      <c r="B47" s="34">
        <f>'pas.parv-cet'!B47</f>
        <v>57.8</v>
      </c>
      <c r="C47" s="33" t="str">
        <f>'pas.parv-cet'!C47</f>
        <v>...</v>
      </c>
      <c r="D47" s="34" t="str">
        <f>'pas.parv-cet'!D47</f>
        <v>...</v>
      </c>
      <c r="E47" s="35" t="str">
        <f>'pas.parv-cet'!E47</f>
        <v>...</v>
      </c>
      <c r="F47" s="36" t="str">
        <f>'pas.parv-cet'!F47</f>
        <v>...</v>
      </c>
      <c r="G47" s="37" t="str">
        <f>'pas.parv-cet'!G47</f>
        <v>...</v>
      </c>
    </row>
    <row r="48" spans="1:7" s="13" customFormat="1" ht="14.25" thickBot="1">
      <c r="A48" s="38">
        <f>'pas.parv-cet'!A48</f>
        <v>2001</v>
      </c>
      <c r="B48" s="60">
        <f>'pas.parv-cet'!B48</f>
        <v>249.40000000000003</v>
      </c>
      <c r="C48" s="61">
        <f>'pas.parv-cet'!C48</f>
        <v>0.8349514563106796</v>
      </c>
      <c r="D48" s="60">
        <f>'pas.parv-cet'!D48</f>
        <v>49.3</v>
      </c>
      <c r="E48" s="62">
        <f>'pas.parv-cet'!E48</f>
        <v>0.16504854368932034</v>
      </c>
      <c r="F48" s="63">
        <f>'pas.parv-cet'!F48</f>
        <v>298.70000000000005</v>
      </c>
      <c r="G48" s="64">
        <f>'pas.parv-cet'!G48</f>
        <v>1.102205887779426</v>
      </c>
    </row>
    <row r="49" spans="1:7" ht="12.75">
      <c r="A49" s="23" t="str">
        <f>'pas.parv-cet'!A49</f>
        <v>I</v>
      </c>
      <c r="B49" s="30">
        <f>'pas.parv-cet'!B49</f>
        <v>51.2</v>
      </c>
      <c r="C49" s="29" t="str">
        <f>'pas.parv-cet'!C49</f>
        <v>...</v>
      </c>
      <c r="D49" s="30" t="str">
        <f>'pas.parv-cet'!D49</f>
        <v>...</v>
      </c>
      <c r="E49" s="31" t="str">
        <f>'pas.parv-cet'!E49</f>
        <v>...</v>
      </c>
      <c r="F49" s="27" t="str">
        <f>'pas.parv-cet'!F49</f>
        <v>...</v>
      </c>
      <c r="G49" s="28" t="str">
        <f>'pas.parv-cet'!G49</f>
        <v>...</v>
      </c>
    </row>
    <row r="50" spans="1:7" ht="12.75">
      <c r="A50" s="23" t="str">
        <f>'pas.parv-cet'!A50</f>
        <v>II</v>
      </c>
      <c r="B50" s="30">
        <f>'pas.parv-cet'!B50</f>
        <v>72.9</v>
      </c>
      <c r="C50" s="29" t="str">
        <f>'pas.parv-cet'!C50</f>
        <v>...</v>
      </c>
      <c r="D50" s="30" t="str">
        <f>'pas.parv-cet'!D50</f>
        <v>...</v>
      </c>
      <c r="E50" s="31" t="str">
        <f>'pas.parv-cet'!E50</f>
        <v>...</v>
      </c>
      <c r="F50" s="27" t="str">
        <f>'pas.parv-cet'!F50</f>
        <v>...</v>
      </c>
      <c r="G50" s="28" t="str">
        <f>'pas.parv-cet'!G50</f>
        <v>...</v>
      </c>
    </row>
    <row r="51" spans="1:7" ht="12.75">
      <c r="A51" s="23" t="str">
        <f>'pas.parv-cet'!A51</f>
        <v>III</v>
      </c>
      <c r="B51" s="30">
        <f>'pas.parv-cet'!B51</f>
        <v>72.8</v>
      </c>
      <c r="C51" s="29" t="str">
        <f>'pas.parv-cet'!C51</f>
        <v>...</v>
      </c>
      <c r="D51" s="30" t="str">
        <f>'pas.parv-cet'!D51</f>
        <v>...</v>
      </c>
      <c r="E51" s="31" t="str">
        <f>'pas.parv-cet'!E51</f>
        <v>...</v>
      </c>
      <c r="F51" s="27" t="str">
        <f>'pas.parv-cet'!F51</f>
        <v>...</v>
      </c>
      <c r="G51" s="28" t="str">
        <f>'pas.parv-cet'!G51</f>
        <v>...</v>
      </c>
    </row>
    <row r="52" spans="1:7" ht="12.75">
      <c r="A52" s="32" t="str">
        <f>'pas.parv-cet'!A52</f>
        <v>IV</v>
      </c>
      <c r="B52" s="34">
        <f>'pas.parv-cet'!B52</f>
        <v>68.1</v>
      </c>
      <c r="C52" s="33" t="str">
        <f>'pas.parv-cet'!C52</f>
        <v>...</v>
      </c>
      <c r="D52" s="34" t="str">
        <f>'pas.parv-cet'!D52</f>
        <v>...</v>
      </c>
      <c r="E52" s="35" t="str">
        <f>'pas.parv-cet'!E52</f>
        <v>...</v>
      </c>
      <c r="F52" s="36" t="str">
        <f>'pas.parv-cet'!F52</f>
        <v>...</v>
      </c>
      <c r="G52" s="37" t="str">
        <f>'pas.parv-cet'!G52</f>
        <v>...</v>
      </c>
    </row>
    <row r="53" spans="1:7" s="13" customFormat="1" ht="14.25" thickBot="1">
      <c r="A53" s="38">
        <f>'pas.parv-cet'!A53</f>
        <v>2002</v>
      </c>
      <c r="B53" s="60">
        <f>'pas.parv-cet'!B53</f>
        <v>265</v>
      </c>
      <c r="C53" s="61">
        <f>'pas.parv-cet'!C53</f>
        <v>0.8131328628413624</v>
      </c>
      <c r="D53" s="60">
        <f>'pas.parv-cet'!D53</f>
        <v>60.9</v>
      </c>
      <c r="E53" s="62">
        <f>'pas.parv-cet'!E53</f>
        <v>0.18686713715863762</v>
      </c>
      <c r="F53" s="63">
        <f>'pas.parv-cet'!F53</f>
        <v>325.9</v>
      </c>
      <c r="G53" s="64">
        <f>'pas.parv-cet'!G53</f>
        <v>1.0910612654837628</v>
      </c>
    </row>
    <row r="54" spans="1:7" ht="12.75">
      <c r="A54" s="23" t="str">
        <f>'pas.parv-cet'!A54</f>
        <v>I</v>
      </c>
      <c r="B54" s="30">
        <f>'pas.parv-cet'!B54</f>
        <v>59.5</v>
      </c>
      <c r="C54" s="29" t="str">
        <f>'pas.parv-cet'!C54</f>
        <v>...</v>
      </c>
      <c r="D54" s="30" t="str">
        <f>'pas.parv-cet'!D54</f>
        <v>...</v>
      </c>
      <c r="E54" s="31" t="str">
        <f>'pas.parv-cet'!E54</f>
        <v>...</v>
      </c>
      <c r="F54" s="27" t="str">
        <f>'pas.parv-cet'!F54</f>
        <v>...</v>
      </c>
      <c r="G54" s="28" t="str">
        <f>'pas.parv-cet'!G54</f>
        <v>...</v>
      </c>
    </row>
    <row r="55" spans="1:7" ht="12.75">
      <c r="A55" s="23" t="str">
        <f>'pas.parv-cet'!A55</f>
        <v>II</v>
      </c>
      <c r="B55" s="30">
        <f>'pas.parv-cet'!B55</f>
        <v>90.8</v>
      </c>
      <c r="C55" s="29" t="str">
        <f>'pas.parv-cet'!C55</f>
        <v>...</v>
      </c>
      <c r="D55" s="30" t="str">
        <f>'pas.parv-cet'!D55</f>
        <v>...</v>
      </c>
      <c r="E55" s="31" t="str">
        <f>'pas.parv-cet'!E55</f>
        <v>...</v>
      </c>
      <c r="F55" s="27" t="str">
        <f>'pas.parv-cet'!F55</f>
        <v>...</v>
      </c>
      <c r="G55" s="28" t="str">
        <f>'pas.parv-cet'!G55</f>
        <v>...</v>
      </c>
    </row>
    <row r="56" spans="1:7" ht="12.75">
      <c r="A56" s="23" t="str">
        <f>'pas.parv-cet'!A56</f>
        <v>III</v>
      </c>
      <c r="B56" s="30">
        <f>'pas.parv-cet'!B56</f>
        <v>95.3</v>
      </c>
      <c r="C56" s="29" t="str">
        <f>'pas.parv-cet'!C56</f>
        <v>...</v>
      </c>
      <c r="D56" s="30" t="str">
        <f>'pas.parv-cet'!D56</f>
        <v>...</v>
      </c>
      <c r="E56" s="31" t="str">
        <f>'pas.parv-cet'!E56</f>
        <v>...</v>
      </c>
      <c r="F56" s="27" t="str">
        <f>'pas.parv-cet'!F56</f>
        <v>...</v>
      </c>
      <c r="G56" s="28" t="str">
        <f>'pas.parv-cet'!G56</f>
        <v>...</v>
      </c>
    </row>
    <row r="57" spans="1:7" ht="12.75">
      <c r="A57" s="32" t="str">
        <f>'pas.parv-cet'!A57</f>
        <v>IV</v>
      </c>
      <c r="B57" s="34">
        <f>'pas.parv-cet'!B57</f>
        <v>94.1</v>
      </c>
      <c r="C57" s="33" t="str">
        <f>'pas.parv-cet'!C57</f>
        <v>...</v>
      </c>
      <c r="D57" s="34" t="str">
        <f>'pas.parv-cet'!D57</f>
        <v>...</v>
      </c>
      <c r="E57" s="35" t="str">
        <f>'pas.parv-cet'!E57</f>
        <v>...</v>
      </c>
      <c r="F57" s="36" t="str">
        <f>'pas.parv-cet'!F57</f>
        <v>...</v>
      </c>
      <c r="G57" s="37" t="str">
        <f>'pas.parv-cet'!G57</f>
        <v>...</v>
      </c>
    </row>
    <row r="58" spans="1:7" s="13" customFormat="1" ht="13.5">
      <c r="A58" s="23">
        <f>'pas.parv-cet'!A58</f>
        <v>2003</v>
      </c>
      <c r="B58" s="70">
        <f>'pas.parv-cet'!B58</f>
        <v>339.70000000000005</v>
      </c>
      <c r="C58" s="71">
        <f>'pas.parv-cet'!C58</f>
        <v>0.8320066619314702</v>
      </c>
      <c r="D58" s="72">
        <f>'pas.parv-cet'!D58</f>
        <v>68.59</v>
      </c>
      <c r="E58" s="73">
        <f>'pas.parv-cet'!E58</f>
        <v>0.1679933380685297</v>
      </c>
      <c r="F58" s="74">
        <f>'pas.parv-cet'!F58</f>
        <v>408.2900000000001</v>
      </c>
      <c r="G58" s="75">
        <f>'pas.parv-cet'!G58</f>
        <v>1.2528076096962262</v>
      </c>
    </row>
    <row r="59" spans="1:7" ht="12.75">
      <c r="A59" s="84" t="str">
        <f>'pas.parv-cet'!A59</f>
        <v>I</v>
      </c>
      <c r="B59" s="76">
        <f>'pas.parv-cet'!B59</f>
        <v>85.7</v>
      </c>
      <c r="C59" s="79" t="str">
        <f>'pas.parv-cet'!C59</f>
        <v>...</v>
      </c>
      <c r="D59" s="78" t="str">
        <f>'pas.parv-cet'!D59</f>
        <v>...</v>
      </c>
      <c r="E59" s="77" t="str">
        <f>'pas.parv-cet'!E59</f>
        <v>...</v>
      </c>
      <c r="F59" s="87" t="str">
        <f>'pas.parv-cet'!F59</f>
        <v>...</v>
      </c>
      <c r="G59" s="79" t="str">
        <f>'pas.parv-cet'!G59</f>
        <v>...</v>
      </c>
    </row>
    <row r="60" spans="1:7" ht="12.75">
      <c r="A60" s="85" t="str">
        <f>'pas.parv-cet'!A60</f>
        <v>II</v>
      </c>
      <c r="B60" s="80">
        <f>'pas.parv-cet'!B60</f>
        <v>149.5</v>
      </c>
      <c r="C60" s="83" t="str">
        <f>'pas.parv-cet'!C60</f>
        <v>...</v>
      </c>
      <c r="D60" s="82" t="str">
        <f>'pas.parv-cet'!D60</f>
        <v>...</v>
      </c>
      <c r="E60" s="81" t="str">
        <f>'pas.parv-cet'!E60</f>
        <v>...</v>
      </c>
      <c r="F60" s="88" t="str">
        <f>'pas.parv-cet'!F60</f>
        <v>...</v>
      </c>
      <c r="G60" s="83" t="str">
        <f>'pas.parv-cet'!G60</f>
        <v>...</v>
      </c>
    </row>
    <row r="61" spans="1:7" ht="12.75">
      <c r="A61" s="85" t="str">
        <f>'pas.parv-cet'!A61</f>
        <v>III</v>
      </c>
      <c r="B61" s="80">
        <f>'pas.parv-cet'!B61</f>
        <v>186.5</v>
      </c>
      <c r="C61" s="83" t="str">
        <f>'pas.parv-cet'!C61</f>
        <v>...</v>
      </c>
      <c r="D61" s="82" t="str">
        <f>'pas.parv-cet'!D61</f>
        <v>...</v>
      </c>
      <c r="E61" s="81" t="str">
        <f>'pas.parv-cet'!E61</f>
        <v>...</v>
      </c>
      <c r="F61" s="88" t="str">
        <f>'pas.parv-cet'!F61</f>
        <v>...</v>
      </c>
      <c r="G61" s="83" t="str">
        <f>'pas.parv-cet'!G61</f>
        <v>...</v>
      </c>
    </row>
    <row r="62" spans="1:7" ht="12.75">
      <c r="A62" s="85" t="str">
        <f>'pas.parv-cet'!A62</f>
        <v>IV</v>
      </c>
      <c r="B62" s="80">
        <f>'pas.parv-cet'!B62</f>
        <v>163.5</v>
      </c>
      <c r="C62" s="83" t="str">
        <f>'pas.parv-cet'!C62</f>
        <v>...</v>
      </c>
      <c r="D62" s="82" t="str">
        <f>'pas.parv-cet'!D62</f>
        <v>...</v>
      </c>
      <c r="E62" s="81" t="str">
        <f>'pas.parv-cet'!E62</f>
        <v>...</v>
      </c>
      <c r="F62" s="88" t="str">
        <f>'pas.parv-cet'!F62</f>
        <v>...</v>
      </c>
      <c r="G62" s="83" t="str">
        <f>'pas.parv-cet'!G62</f>
        <v>...</v>
      </c>
    </row>
    <row r="63" spans="1:7" ht="13.5">
      <c r="A63" s="86">
        <f>'pas.parv-cet'!A63</f>
        <v>2004</v>
      </c>
      <c r="B63" s="89">
        <f>'pas.parv-cet'!B63</f>
        <v>585.2</v>
      </c>
      <c r="C63" s="90">
        <f>'pas.parv-cet'!C63</f>
        <v>0.8679916938593889</v>
      </c>
      <c r="D63" s="91">
        <f>'pas.parv-cet'!D63</f>
        <v>89</v>
      </c>
      <c r="E63" s="92">
        <f>'pas.parv-cet'!E63</f>
        <v>0.1320083061406111</v>
      </c>
      <c r="F63" s="93">
        <f>'pas.parv-cet'!F63</f>
        <v>674.2</v>
      </c>
      <c r="G63" s="90">
        <f>'pas.parv-cet'!G63</f>
        <v>1.6512772784050551</v>
      </c>
    </row>
    <row r="64" spans="1:7" ht="12.75">
      <c r="A64" s="84" t="str">
        <f>'pas.parv-cet'!A64</f>
        <v>I</v>
      </c>
      <c r="B64" s="76">
        <f>'pas.parv-cet'!B64</f>
        <v>168.3</v>
      </c>
      <c r="C64" s="79" t="str">
        <f>'pas.parv-cet'!C64</f>
        <v>...</v>
      </c>
      <c r="D64" s="78" t="str">
        <f>'pas.parv-cet'!D64</f>
        <v>...</v>
      </c>
      <c r="E64" s="77" t="str">
        <f>'pas.parv-cet'!E64</f>
        <v>...</v>
      </c>
      <c r="F64" s="87" t="str">
        <f>'pas.parv-cet'!F64</f>
        <v>...</v>
      </c>
      <c r="G64" s="79" t="str">
        <f>'pas.parv-cet'!G64</f>
        <v>...</v>
      </c>
    </row>
    <row r="65" spans="1:7" ht="12.75">
      <c r="A65" s="85" t="str">
        <f>'pas.parv-cet'!A65</f>
        <v>II</v>
      </c>
      <c r="B65" s="80">
        <f>'pas.parv-cet'!B65</f>
        <v>269.8</v>
      </c>
      <c r="C65" s="83" t="str">
        <f>'pas.parv-cet'!C65</f>
        <v>...</v>
      </c>
      <c r="D65" s="82" t="str">
        <f>'pas.parv-cet'!D65</f>
        <v>...</v>
      </c>
      <c r="E65" s="81" t="str">
        <f>'pas.parv-cet'!E65</f>
        <v>...</v>
      </c>
      <c r="F65" s="88" t="str">
        <f>'pas.parv-cet'!F65</f>
        <v>...</v>
      </c>
      <c r="G65" s="83" t="str">
        <f>'pas.parv-cet'!G65</f>
        <v>...</v>
      </c>
    </row>
    <row r="66" spans="1:7" ht="12.75">
      <c r="A66" s="85" t="str">
        <f>'pas.parv-cet'!A66</f>
        <v>III</v>
      </c>
      <c r="B66" s="80">
        <f>'pas.parv-cet'!B66</f>
        <v>319.6</v>
      </c>
      <c r="C66" s="83" t="str">
        <f>'pas.parv-cet'!C66</f>
        <v>...</v>
      </c>
      <c r="D66" s="82" t="str">
        <f>'pas.parv-cet'!D66</f>
        <v>...</v>
      </c>
      <c r="E66" s="81" t="str">
        <f>'pas.parv-cet'!E66</f>
        <v>...</v>
      </c>
      <c r="F66" s="88" t="str">
        <f>'pas.parv-cet'!F66</f>
        <v>...</v>
      </c>
      <c r="G66" s="83" t="str">
        <f>'pas.parv-cet'!G66</f>
        <v>...</v>
      </c>
    </row>
    <row r="67" spans="1:7" ht="12.75">
      <c r="A67" s="85" t="str">
        <f>'pas.parv-cet'!A67</f>
        <v>IV</v>
      </c>
      <c r="B67" s="80">
        <f>'pas.parv-cet'!B67</f>
        <v>275</v>
      </c>
      <c r="C67" s="83" t="str">
        <f>'pas.parv-cet'!C67</f>
        <v>...</v>
      </c>
      <c r="D67" s="82" t="str">
        <f>'pas.parv-cet'!D67</f>
        <v>...</v>
      </c>
      <c r="E67" s="81" t="str">
        <f>'pas.parv-cet'!E67</f>
        <v>...</v>
      </c>
      <c r="F67" s="88" t="str">
        <f>'pas.parv-cet'!F67</f>
        <v>...</v>
      </c>
      <c r="G67" s="83" t="str">
        <f>'pas.parv-cet'!G67</f>
        <v>...</v>
      </c>
    </row>
    <row r="68" spans="1:7" ht="13.5">
      <c r="A68" s="86">
        <f>'pas.parv-cet'!A68</f>
        <v>2005</v>
      </c>
      <c r="B68" s="89">
        <f>'pas.parv-cet'!B68</f>
        <v>1032.7</v>
      </c>
      <c r="C68" s="90">
        <f>'pas.parv-cet'!C68</f>
        <v>0.8974537238202833</v>
      </c>
      <c r="D68" s="91">
        <f>'pas.parv-cet'!D68</f>
        <v>118</v>
      </c>
      <c r="E68" s="92">
        <f>'pas.parv-cet'!E68</f>
        <v>0.10254627617971669</v>
      </c>
      <c r="F68" s="93">
        <f>'pas.parv-cet'!F68</f>
        <v>1150.7</v>
      </c>
      <c r="G68" s="90">
        <f>'pas.parv-cet'!G68</f>
        <v>1.7067635716404628</v>
      </c>
    </row>
    <row r="69" spans="1:7" ht="12.75">
      <c r="A69" s="114" t="str">
        <f>'pas.parv-cet'!A69</f>
        <v>I</v>
      </c>
      <c r="B69" s="14">
        <f>'pas.parv-cet'!B69</f>
        <v>262.66</v>
      </c>
      <c r="C69" s="15" t="str">
        <f>'pas.parv-cet'!C69</f>
        <v>...</v>
      </c>
      <c r="D69" s="115" t="str">
        <f>'pas.parv-cet'!D69</f>
        <v>...</v>
      </c>
      <c r="E69" s="116" t="str">
        <f>'pas.parv-cet'!E69</f>
        <v>...</v>
      </c>
      <c r="F69" s="16" t="str">
        <f>'pas.parv-cet'!F69</f>
        <v>...</v>
      </c>
      <c r="G69" s="119" t="str">
        <f>'pas.parv-cet'!G69</f>
        <v>...</v>
      </c>
    </row>
    <row r="70" spans="1:7" ht="12.75">
      <c r="A70" s="109" t="str">
        <f>'pas.parv-cet'!A70</f>
        <v>II</v>
      </c>
      <c r="B70" s="14">
        <f>'pas.parv-cet'!B70</f>
        <v>366.74</v>
      </c>
      <c r="C70" s="15" t="str">
        <f>'pas.parv-cet'!C70</f>
        <v>...</v>
      </c>
      <c r="D70" s="117" t="str">
        <f>'pas.parv-cet'!D70</f>
        <v>...</v>
      </c>
      <c r="E70" s="118" t="str">
        <f>'pas.parv-cet'!E70</f>
        <v>...</v>
      </c>
      <c r="F70" s="16" t="str">
        <f>'pas.parv-cet'!F70</f>
        <v>...</v>
      </c>
      <c r="G70" s="120" t="str">
        <f>'pas.parv-cet'!G70</f>
        <v>...</v>
      </c>
    </row>
    <row r="71" spans="1:7" ht="12.75">
      <c r="A71" s="109" t="str">
        <f>'pas.parv-cet'!A71</f>
        <v>III</v>
      </c>
      <c r="B71" s="14">
        <f>'pas.parv-cet'!B71</f>
        <v>431.55</v>
      </c>
      <c r="C71" s="15" t="str">
        <f>'pas.parv-cet'!C71</f>
        <v>...</v>
      </c>
      <c r="D71" s="117" t="str">
        <f>'pas.parv-cet'!D71</f>
        <v>...</v>
      </c>
      <c r="E71" s="118" t="str">
        <f>'pas.parv-cet'!E71</f>
        <v>...</v>
      </c>
      <c r="F71" s="16" t="str">
        <f>'pas.parv-cet'!F71</f>
        <v>...</v>
      </c>
      <c r="G71" s="120" t="str">
        <f>'pas.parv-cet'!G71</f>
        <v>...</v>
      </c>
    </row>
    <row r="72" spans="1:7" ht="12.75">
      <c r="A72" s="109" t="str">
        <f>'pas.parv-cet'!A72</f>
        <v>IV</v>
      </c>
      <c r="B72" s="14">
        <f>'pas.parv-cet'!B72</f>
        <v>348.66</v>
      </c>
      <c r="C72" s="15" t="str">
        <f>'pas.parv-cet'!C72</f>
        <v>...</v>
      </c>
      <c r="D72" s="117" t="str">
        <f>'pas.parv-cet'!D72</f>
        <v>...</v>
      </c>
      <c r="E72" s="118" t="str">
        <f>'pas.parv-cet'!E72</f>
        <v>...</v>
      </c>
      <c r="F72" s="16" t="str">
        <f>'pas.parv-cet'!F72</f>
        <v>...</v>
      </c>
      <c r="G72" s="120" t="str">
        <f>'pas.parv-cet'!G72</f>
        <v>...</v>
      </c>
    </row>
    <row r="73" spans="1:7" ht="14.25" thickBot="1">
      <c r="A73" s="140">
        <f>'pas.parv-cet'!A73</f>
        <v>2006</v>
      </c>
      <c r="B73" s="141">
        <f>'pas.parv-cet'!B73</f>
        <v>1409.6100000000001</v>
      </c>
      <c r="C73" s="128">
        <f>'pas.parv-cet'!C73</f>
        <v>0.8779280148977647</v>
      </c>
      <c r="D73" s="142">
        <f>'pas.parv-cet'!D73</f>
        <v>196</v>
      </c>
      <c r="E73" s="130">
        <f>'pas.parv-cet'!E73</f>
        <v>0.12207198510223528</v>
      </c>
      <c r="F73" s="143">
        <f>'pas.parv-cet'!F73</f>
        <v>1605.6100000000001</v>
      </c>
      <c r="G73" s="144">
        <f>'pas.parv-cet'!G73</f>
        <v>1.3953332753975842</v>
      </c>
    </row>
    <row r="74" spans="1:7" ht="12.75">
      <c r="A74" s="109" t="str">
        <f>'pas.parv-cet'!A74</f>
        <v>I</v>
      </c>
      <c r="B74" s="14">
        <f>'pas.parv-cet'!B74</f>
        <v>336.23</v>
      </c>
      <c r="C74" s="15" t="str">
        <f>'pas.parv-cet'!C74</f>
        <v>...</v>
      </c>
      <c r="D74" s="117" t="str">
        <f>'pas.parv-cet'!D74</f>
        <v>...</v>
      </c>
      <c r="E74" s="118" t="str">
        <f>'pas.parv-cet'!E74</f>
        <v>...</v>
      </c>
      <c r="F74" s="16" t="str">
        <f>'pas.parv-cet'!F74</f>
        <v>...</v>
      </c>
      <c r="G74" s="120" t="str">
        <f>'pas.parv-cet'!G74</f>
        <v>...</v>
      </c>
    </row>
    <row r="75" spans="1:7" ht="12.75">
      <c r="A75" s="109" t="str">
        <f>'pas.parv-cet'!A75</f>
        <v>II</v>
      </c>
      <c r="B75" s="14">
        <f>'pas.parv-cet'!B75</f>
        <v>522.69</v>
      </c>
      <c r="C75" s="15" t="str">
        <f>'pas.parv-cet'!C75</f>
        <v>...</v>
      </c>
      <c r="D75" s="117" t="str">
        <f>'pas.parv-cet'!D75</f>
        <v>...</v>
      </c>
      <c r="E75" s="118" t="str">
        <f>'pas.parv-cet'!E75</f>
        <v>...</v>
      </c>
      <c r="F75" s="16" t="str">
        <f>'pas.parv-cet'!F75</f>
        <v>...</v>
      </c>
      <c r="G75" s="120" t="str">
        <f>'pas.parv-cet'!G75</f>
        <v>...</v>
      </c>
    </row>
    <row r="76" spans="1:7" ht="12.75">
      <c r="A76" s="109" t="str">
        <f>'pas.parv-cet'!A76</f>
        <v>III</v>
      </c>
      <c r="B76" s="14">
        <f>'pas.parv-cet'!B76</f>
        <v>620.88</v>
      </c>
      <c r="C76" s="15" t="str">
        <f>'pas.parv-cet'!C76</f>
        <v>...</v>
      </c>
      <c r="D76" s="117" t="str">
        <f>'pas.parv-cet'!D76</f>
        <v>...</v>
      </c>
      <c r="E76" s="118" t="str">
        <f>'pas.parv-cet'!E76</f>
        <v>...</v>
      </c>
      <c r="F76" s="16" t="str">
        <f>'pas.parv-cet'!F76</f>
        <v>...</v>
      </c>
      <c r="G76" s="120" t="str">
        <f>'pas.parv-cet'!G76</f>
        <v>...</v>
      </c>
    </row>
    <row r="77" spans="1:7" ht="12.75">
      <c r="A77" s="109" t="str">
        <f>'pas.parv-cet'!A77</f>
        <v>IV</v>
      </c>
      <c r="B77" s="14">
        <f>'pas.parv-cet'!B77</f>
        <v>512.2</v>
      </c>
      <c r="C77" s="15" t="str">
        <f>'pas.parv-cet'!C77</f>
        <v>...</v>
      </c>
      <c r="D77" s="117" t="str">
        <f>'pas.parv-cet'!D77</f>
        <v>...</v>
      </c>
      <c r="E77" s="118" t="str">
        <f>'pas.parv-cet'!E77</f>
        <v>...</v>
      </c>
      <c r="F77" s="16" t="str">
        <f>'pas.parv-cet'!F77</f>
        <v>...</v>
      </c>
      <c r="G77" s="120" t="str">
        <f>'pas.parv-cet'!G77</f>
        <v>...</v>
      </c>
    </row>
    <row r="78" spans="1:7" ht="14.25" thickBot="1">
      <c r="A78" s="124">
        <f>'pas.parv-cet'!A78</f>
        <v>2007</v>
      </c>
      <c r="B78" s="135">
        <f>'pas.parv-cet'!B78</f>
        <v>1992.0000000000002</v>
      </c>
      <c r="C78" s="136">
        <f>'pas.parv-cet'!C78</f>
        <v>0.9167050161067649</v>
      </c>
      <c r="D78" s="137">
        <f>'pas.parv-cet'!D78</f>
        <v>181</v>
      </c>
      <c r="E78" s="138">
        <f>'pas.parv-cet'!E78</f>
        <v>0.08329498389323516</v>
      </c>
      <c r="F78" s="134">
        <f>'pas.parv-cet'!F78</f>
        <v>2173</v>
      </c>
      <c r="G78" s="139">
        <f>'pas.parv-cet'!G78</f>
        <v>1.3533797123834554</v>
      </c>
    </row>
    <row r="79" spans="1:7" ht="12.75">
      <c r="A79" s="156" t="str">
        <f>'pas.parv-cet'!A79</f>
        <v>I</v>
      </c>
      <c r="B79" s="14">
        <f>'pas.parv-cet'!B79</f>
        <v>465.32</v>
      </c>
      <c r="C79" s="15" t="str">
        <f>'pas.parv-cet'!C79</f>
        <v>...</v>
      </c>
      <c r="D79" s="152" t="str">
        <f>'pas.parv-cet'!D79</f>
        <v>...</v>
      </c>
      <c r="E79" s="153" t="str">
        <f>'pas.parv-cet'!E79</f>
        <v>...</v>
      </c>
      <c r="F79" s="16" t="str">
        <f>'pas.parv-cet'!F79</f>
        <v>...</v>
      </c>
      <c r="G79" s="151" t="str">
        <f>'pas.parv-cet'!G79</f>
        <v>...</v>
      </c>
    </row>
    <row r="80" spans="1:7" ht="12.75">
      <c r="A80" s="156" t="str">
        <f>'pas.parv-cet'!A80</f>
        <v>II</v>
      </c>
      <c r="B80" s="14">
        <f>'pas.parv-cet'!B80</f>
        <v>635.92</v>
      </c>
      <c r="C80" s="15" t="str">
        <f>'pas.parv-cet'!C80</f>
        <v>...</v>
      </c>
      <c r="D80" s="117" t="str">
        <f>'pas.parv-cet'!D80</f>
        <v>...</v>
      </c>
      <c r="E80" s="118" t="str">
        <f>'pas.parv-cet'!E80</f>
        <v>...</v>
      </c>
      <c r="F80" s="16" t="str">
        <f>'pas.parv-cet'!F80</f>
        <v>...</v>
      </c>
      <c r="G80" s="120" t="str">
        <f>'pas.parv-cet'!G80</f>
        <v>...</v>
      </c>
    </row>
    <row r="81" spans="1:7" ht="12.75">
      <c r="A81" s="156" t="str">
        <f>'pas.parv-cet'!A81</f>
        <v>III</v>
      </c>
      <c r="B81" s="14">
        <f>'pas.parv-cet'!B81</f>
        <v>819.84</v>
      </c>
      <c r="C81" s="15" t="str">
        <f>'pas.parv-cet'!C81</f>
        <v>...</v>
      </c>
      <c r="D81" s="117" t="str">
        <f>'pas.parv-cet'!D81</f>
        <v>...</v>
      </c>
      <c r="E81" s="118" t="str">
        <f>'pas.parv-cet'!E81</f>
        <v>...</v>
      </c>
      <c r="F81" s="16" t="str">
        <f>'pas.parv-cet'!F81</f>
        <v>...</v>
      </c>
      <c r="G81" s="120" t="str">
        <f>'pas.parv-cet'!G81</f>
        <v>...</v>
      </c>
    </row>
    <row r="82" spans="1:7" ht="12.75">
      <c r="A82" s="156" t="str">
        <f>'pas.parv-cet'!A82</f>
        <v>IV</v>
      </c>
      <c r="B82" s="14">
        <f>'pas.parv-cet'!B82</f>
        <v>611.47</v>
      </c>
      <c r="C82" s="15" t="str">
        <f>'pas.parv-cet'!C82</f>
        <v>...</v>
      </c>
      <c r="D82" s="117" t="str">
        <f>'pas.parv-cet'!D82</f>
        <v>...</v>
      </c>
      <c r="E82" s="118" t="str">
        <f>'pas.parv-cet'!E82</f>
        <v>...</v>
      </c>
      <c r="F82" s="16" t="str">
        <f>'pas.parv-cet'!F82</f>
        <v>...</v>
      </c>
      <c r="G82" s="120" t="str">
        <f>'pas.parv-cet'!G82</f>
        <v>...</v>
      </c>
    </row>
    <row r="83" spans="1:7" ht="14.25" thickBot="1">
      <c r="A83" s="148">
        <f>'pas.parv-cet'!A83</f>
        <v>2008</v>
      </c>
      <c r="B83" s="135">
        <f>'pas.parv-cet'!B83</f>
        <v>2532.55</v>
      </c>
      <c r="C83" s="136">
        <f>'pas.parv-cet'!C83</f>
        <v>0.9157027721834334</v>
      </c>
      <c r="D83" s="137">
        <f>'pas.parv-cet'!D83</f>
        <v>233.14</v>
      </c>
      <c r="E83" s="138">
        <f>'pas.parv-cet'!E83</f>
        <v>0.08429722781656657</v>
      </c>
      <c r="F83" s="150">
        <f>'pas.parv-cet'!F83</f>
        <v>2765.69</v>
      </c>
      <c r="G83" s="139">
        <f>'pas.parv-cet'!G83</f>
        <v>1.272751955821445</v>
      </c>
    </row>
    <row r="84" spans="1:7" ht="12.75">
      <c r="A84" s="156" t="str">
        <f>'pas.parv-cet'!A84</f>
        <v>I</v>
      </c>
      <c r="B84" s="14">
        <f>'pas.parv-cet'!B84</f>
        <v>499.356</v>
      </c>
      <c r="C84" s="15" t="str">
        <f>'pas.parv-cet'!C84</f>
        <v>...</v>
      </c>
      <c r="D84" s="152" t="str">
        <f>'pas.parv-cet'!D84</f>
        <v>...</v>
      </c>
      <c r="E84" s="153" t="str">
        <f>'pas.parv-cet'!E84</f>
        <v>...</v>
      </c>
      <c r="F84" s="16" t="str">
        <f>'pas.parv-cet'!F84</f>
        <v>...</v>
      </c>
      <c r="G84" s="151" t="str">
        <f>'pas.parv-cet'!G84</f>
        <v>...</v>
      </c>
    </row>
    <row r="85" spans="1:7" ht="12.75">
      <c r="A85" s="156" t="str">
        <f>'pas.parv-cet'!A85</f>
        <v>II</v>
      </c>
      <c r="B85" s="14">
        <f>'pas.parv-cet'!B85</f>
        <v>693.908</v>
      </c>
      <c r="C85" s="15" t="str">
        <f>'pas.parv-cet'!C85</f>
        <v>...</v>
      </c>
      <c r="D85" s="117" t="str">
        <f>'pas.parv-cet'!D85</f>
        <v>...</v>
      </c>
      <c r="E85" s="118" t="str">
        <f>'pas.parv-cet'!E85</f>
        <v>...</v>
      </c>
      <c r="F85" s="16" t="str">
        <f>'pas.parv-cet'!F85</f>
        <v>...</v>
      </c>
      <c r="G85" s="120" t="str">
        <f>'pas.parv-cet'!G85</f>
        <v>...</v>
      </c>
    </row>
    <row r="86" spans="1:7" ht="12.75">
      <c r="A86" s="156" t="str">
        <f>'pas.parv-cet'!A86</f>
        <v>III</v>
      </c>
      <c r="B86" s="14">
        <f>'pas.parv-cet'!B86</f>
        <v>852.57</v>
      </c>
      <c r="C86" s="15" t="str">
        <f>'pas.parv-cet'!C86</f>
        <v>...</v>
      </c>
      <c r="D86" s="117" t="str">
        <f>'pas.parv-cet'!D86</f>
        <v>...</v>
      </c>
      <c r="E86" s="118" t="str">
        <f>'pas.parv-cet'!E86</f>
        <v>...</v>
      </c>
      <c r="F86" s="16" t="str">
        <f>'pas.parv-cet'!F86</f>
        <v>...</v>
      </c>
      <c r="G86" s="120" t="str">
        <f>'pas.parv-cet'!G86</f>
        <v>...</v>
      </c>
    </row>
    <row r="87" spans="1:7" ht="12.75">
      <c r="A87" s="156" t="str">
        <f>'pas.parv-cet'!A87</f>
        <v>IV</v>
      </c>
      <c r="B87" s="14">
        <f>'pas.parv-cet'!B87</f>
        <v>672.21</v>
      </c>
      <c r="C87" s="15" t="str">
        <f>'pas.parv-cet'!C87</f>
        <v>...</v>
      </c>
      <c r="D87" s="117" t="str">
        <f>'pas.parv-cet'!D87</f>
        <v>...</v>
      </c>
      <c r="E87" s="118" t="str">
        <f>'pas.parv-cet'!E87</f>
        <v>...</v>
      </c>
      <c r="F87" s="16" t="str">
        <f>'pas.parv-cet'!F87</f>
        <v>...</v>
      </c>
      <c r="G87" s="120" t="str">
        <f>'pas.parv-cet'!G87</f>
        <v>...</v>
      </c>
    </row>
    <row r="88" spans="1:7" ht="14.25" thickBot="1">
      <c r="A88" s="148">
        <f>'pas.parv-cet'!A88</f>
        <v>2009</v>
      </c>
      <c r="B88" s="135">
        <f>'pas.parv-cet'!B88</f>
        <v>2718.0440000000003</v>
      </c>
      <c r="C88" s="136" t="str">
        <f>'pas.parv-cet'!C88</f>
        <v>93,04%</v>
      </c>
      <c r="D88" s="137">
        <f>'pas.parv-cet'!D88</f>
        <v>203.18</v>
      </c>
      <c r="E88" s="138">
        <f>'pas.parv-cet'!E88</f>
        <v>0.0695</v>
      </c>
      <c r="F88" s="150">
        <f>'pas.parv-cet'!F88</f>
        <v>2921.2935</v>
      </c>
      <c r="G88" s="139">
        <f>'pas.parv-cet'!G88</f>
        <v>1.0562620901113284</v>
      </c>
    </row>
    <row r="89" spans="1:7" ht="12.75">
      <c r="A89" s="158" t="str">
        <f>'pas.parv-cet'!A89</f>
        <v>I</v>
      </c>
      <c r="B89" s="14">
        <f>'pas.parv-cet'!B89</f>
        <v>617.04</v>
      </c>
      <c r="C89" s="15" t="str">
        <f>'pas.parv-cet'!C89</f>
        <v>...</v>
      </c>
      <c r="D89" s="152" t="str">
        <f>'pas.parv-cet'!D89</f>
        <v>...</v>
      </c>
      <c r="E89" s="153" t="str">
        <f>'pas.parv-cet'!E89</f>
        <v>...</v>
      </c>
      <c r="F89" s="16" t="str">
        <f>'pas.parv-cet'!F89</f>
        <v>...</v>
      </c>
      <c r="G89" s="151" t="str">
        <f>'pas.parv-cet'!G89</f>
        <v>...</v>
      </c>
    </row>
    <row r="90" spans="1:7" ht="12.75">
      <c r="A90" s="158" t="str">
        <f>'pas.parv-cet'!A90</f>
        <v>II</v>
      </c>
      <c r="B90" s="14">
        <f>'pas.parv-cet'!B90</f>
        <v>835.035</v>
      </c>
      <c r="C90" s="15" t="str">
        <f>'pas.parv-cet'!C90</f>
        <v>...</v>
      </c>
      <c r="D90" s="117" t="str">
        <f>'pas.parv-cet'!D90</f>
        <v>...</v>
      </c>
      <c r="E90" s="118" t="str">
        <f>'pas.parv-cet'!E90</f>
        <v>...</v>
      </c>
      <c r="F90" s="16" t="str">
        <f>'pas.parv-cet'!F90</f>
        <v>...</v>
      </c>
      <c r="G90" s="120" t="str">
        <f>'pas.parv-cet'!G90</f>
        <v>...</v>
      </c>
    </row>
    <row r="91" spans="1:7" ht="12.75">
      <c r="A91" s="158" t="str">
        <f>'pas.parv-cet'!A91</f>
        <v>III</v>
      </c>
      <c r="B91" s="14">
        <f>'pas.parv-cet'!B91</f>
        <v>1032.04</v>
      </c>
      <c r="C91" s="15" t="str">
        <f>'pas.parv-cet'!C91</f>
        <v>...</v>
      </c>
      <c r="D91" s="117" t="str">
        <f>'pas.parv-cet'!D91</f>
        <v>...</v>
      </c>
      <c r="E91" s="118" t="str">
        <f>'pas.parv-cet'!E91</f>
        <v>...</v>
      </c>
      <c r="F91" s="16" t="str">
        <f>'pas.parv-cet'!F91</f>
        <v>...</v>
      </c>
      <c r="G91" s="120" t="str">
        <f>'pas.parv-cet'!G91</f>
        <v>...</v>
      </c>
    </row>
    <row r="92" spans="1:7" ht="12.75">
      <c r="A92" s="158" t="str">
        <f>'pas.parv-cet'!A92</f>
        <v>IV</v>
      </c>
      <c r="B92" s="14">
        <f>'pas.parv-cet'!B92</f>
        <v>673.934</v>
      </c>
      <c r="C92" s="15" t="str">
        <f>'pas.parv-cet'!C92</f>
        <v>...</v>
      </c>
      <c r="D92" s="117" t="str">
        <f>'pas.parv-cet'!D92</f>
        <v>...</v>
      </c>
      <c r="E92" s="118" t="str">
        <f>'pas.parv-cet'!E92</f>
        <v>...</v>
      </c>
      <c r="F92" s="16" t="str">
        <f>'pas.parv-cet'!F92</f>
        <v>...</v>
      </c>
      <c r="G92" s="120" t="str">
        <f>'pas.parv-cet'!G92</f>
        <v>...</v>
      </c>
    </row>
    <row r="93" spans="1:7" ht="14.25" thickBot="1">
      <c r="A93" s="124">
        <f>'pas.parv-cet'!A93</f>
        <v>2010</v>
      </c>
      <c r="B93" s="160">
        <f>'pas.parv-cet'!B93</f>
        <v>3158.049</v>
      </c>
      <c r="C93" s="161">
        <f>'pas.parv-cet'!C93</f>
        <v>0.9301110991339322</v>
      </c>
      <c r="D93" s="137">
        <f>'pas.parv-cet'!D93</f>
        <v>237.297</v>
      </c>
      <c r="E93" s="136">
        <f>'pas.parv-cet'!E93</f>
        <v>0.06988890086606785</v>
      </c>
      <c r="F93" s="159">
        <f>'pas.parv-cet'!F93</f>
        <v>3395.346</v>
      </c>
      <c r="G93" s="139">
        <f>'pas.parv-cet'!G93</f>
        <v>1.1622748621458268</v>
      </c>
    </row>
    <row r="94" spans="1:7" ht="12.75">
      <c r="A94" s="158" t="str">
        <f>'pas.parv-cet'!A94</f>
        <v>I</v>
      </c>
      <c r="B94" s="14">
        <f>'pas.parv-cet'!B94</f>
        <v>592.729</v>
      </c>
      <c r="C94" s="15" t="str">
        <f>'pas.parv-cet'!C94</f>
        <v>...</v>
      </c>
      <c r="D94" s="152" t="str">
        <f>'pas.parv-cet'!D94</f>
        <v>...</v>
      </c>
      <c r="E94" s="153" t="str">
        <f>'pas.parv-cet'!E94</f>
        <v>...</v>
      </c>
      <c r="F94" s="16" t="str">
        <f>'pas.parv-cet'!F94</f>
        <v>...</v>
      </c>
      <c r="G94" s="151" t="str">
        <f>'pas.parv-cet'!G94</f>
        <v>...</v>
      </c>
    </row>
    <row r="95" spans="1:7" ht="12.75">
      <c r="A95" s="158" t="str">
        <f>'pas.parv-cet'!A95</f>
        <v>II</v>
      </c>
      <c r="B95" s="14">
        <f>'pas.parv-cet'!B95</f>
        <v>977.797</v>
      </c>
      <c r="C95" s="15" t="str">
        <f>'pas.parv-cet'!C95</f>
        <v>...</v>
      </c>
      <c r="D95" s="117" t="str">
        <f>'pas.parv-cet'!D95</f>
        <v>...</v>
      </c>
      <c r="E95" s="118" t="str">
        <f>'pas.parv-cet'!E95</f>
        <v>...</v>
      </c>
      <c r="F95" s="16" t="str">
        <f>'pas.parv-cet'!F95</f>
        <v>...</v>
      </c>
      <c r="G95" s="120" t="str">
        <f>'pas.parv-cet'!G95</f>
        <v>...</v>
      </c>
    </row>
    <row r="96" spans="1:7" ht="12.75">
      <c r="A96" s="158" t="str">
        <f>'pas.parv-cet'!A96</f>
        <v>III</v>
      </c>
      <c r="B96" s="14">
        <f>'pas.parv-cet'!B96</f>
        <v>1053.259</v>
      </c>
      <c r="C96" s="15" t="str">
        <f>'pas.parv-cet'!C96</f>
        <v>...</v>
      </c>
      <c r="D96" s="117" t="str">
        <f>'pas.parv-cet'!D96</f>
        <v>...</v>
      </c>
      <c r="E96" s="118" t="str">
        <f>'pas.parv-cet'!E96</f>
        <v>...</v>
      </c>
      <c r="F96" s="16" t="str">
        <f>'pas.parv-cet'!F96</f>
        <v>...</v>
      </c>
      <c r="G96" s="120" t="str">
        <f>'pas.parv-cet'!G96</f>
        <v>...</v>
      </c>
    </row>
    <row r="97" spans="1:7" ht="12.75">
      <c r="A97" s="158" t="str">
        <f>'pas.parv-cet'!A97</f>
        <v>IV</v>
      </c>
      <c r="B97" s="14">
        <f>'pas.parv-cet'!B97</f>
        <v>675.606</v>
      </c>
      <c r="C97" s="15" t="str">
        <f>'pas.parv-cet'!C97</f>
        <v>...</v>
      </c>
      <c r="D97" s="117" t="str">
        <f>'pas.parv-cet'!D97</f>
        <v>...</v>
      </c>
      <c r="E97" s="118" t="str">
        <f>'pas.parv-cet'!E97</f>
        <v>...</v>
      </c>
      <c r="F97" s="16" t="str">
        <f>'pas.parv-cet'!F97</f>
        <v>...</v>
      </c>
      <c r="G97" s="120" t="str">
        <f>'pas.parv-cet'!G97</f>
        <v>...</v>
      </c>
    </row>
    <row r="98" spans="1:7" ht="14.25" thickBot="1">
      <c r="A98" s="124">
        <f>'pas.parv-cet'!A98</f>
        <v>2011</v>
      </c>
      <c r="B98" s="160">
        <f>'pas.parv-cet'!B98</f>
        <v>3299.3909999999996</v>
      </c>
      <c r="C98" s="161">
        <f>'pas.parv-cet'!C98</f>
        <v>0.949746270190511</v>
      </c>
      <c r="D98" s="137">
        <f>'pas.parv-cet'!D98</f>
        <v>174.58</v>
      </c>
      <c r="E98" s="136">
        <f>'pas.parv-cet'!E98</f>
        <v>0.05025372980948892</v>
      </c>
      <c r="F98" s="159">
        <f>'pas.parv-cet'!F98</f>
        <v>3473.9709999999995</v>
      </c>
      <c r="G98" s="139">
        <f>'pas.parv-cet'!G98</f>
        <v>1.0231566974323087</v>
      </c>
    </row>
    <row r="99" spans="1:7" ht="12.75">
      <c r="A99" s="158" t="str">
        <f>'pas.parv-cet'!A99</f>
        <v>I</v>
      </c>
      <c r="B99" s="14">
        <f>'pas.parv-cet'!B99</f>
        <v>578.052</v>
      </c>
      <c r="C99" s="15" t="str">
        <f>'pas.parv-cet'!C99</f>
        <v>...</v>
      </c>
      <c r="D99" s="152" t="str">
        <f>'pas.parv-cet'!D99</f>
        <v>...</v>
      </c>
      <c r="E99" s="153" t="str">
        <f>'pas.parv-cet'!E99</f>
        <v>...</v>
      </c>
      <c r="F99" s="16" t="str">
        <f>'pas.parv-cet'!F99</f>
        <v>...</v>
      </c>
      <c r="G99" s="151" t="str">
        <f>'pas.parv-cet'!G99</f>
        <v>...</v>
      </c>
    </row>
    <row r="100" spans="1:7" ht="12.75">
      <c r="A100" s="158" t="str">
        <f>'pas.parv-cet'!A100</f>
        <v>II</v>
      </c>
      <c r="B100" s="14">
        <f>'pas.parv-cet'!B100</f>
        <v>808.334</v>
      </c>
      <c r="C100" s="15" t="str">
        <f>'pas.parv-cet'!C100</f>
        <v>...</v>
      </c>
      <c r="D100" s="117" t="str">
        <f>'pas.parv-cet'!D100</f>
        <v>...</v>
      </c>
      <c r="E100" s="118" t="str">
        <f>'pas.parv-cet'!E100</f>
        <v>...</v>
      </c>
      <c r="F100" s="16" t="str">
        <f>'pas.parv-cet'!F100</f>
        <v>...</v>
      </c>
      <c r="G100" s="120" t="str">
        <f>'pas.parv-cet'!G100</f>
        <v>...</v>
      </c>
    </row>
    <row r="101" spans="1:7" ht="12.75">
      <c r="A101" s="158" t="str">
        <f>'pas.parv-cet'!A101</f>
        <v>III</v>
      </c>
      <c r="B101" s="14">
        <f>'pas.parv-cet'!B101</f>
        <v>903.154</v>
      </c>
      <c r="C101" s="15" t="str">
        <f>'pas.parv-cet'!C101</f>
        <v>...</v>
      </c>
      <c r="D101" s="117" t="str">
        <f>'pas.parv-cet'!D101</f>
        <v>...</v>
      </c>
      <c r="E101" s="118" t="str">
        <f>'pas.parv-cet'!E101</f>
        <v>...</v>
      </c>
      <c r="F101" s="16" t="str">
        <f>'pas.parv-cet'!F101</f>
        <v>...</v>
      </c>
      <c r="G101" s="120" t="str">
        <f>'pas.parv-cet'!G101</f>
        <v>...</v>
      </c>
    </row>
    <row r="102" spans="1:7" ht="12.75">
      <c r="A102" s="158" t="str">
        <f>'pas.parv-cet'!A102</f>
        <v>IV</v>
      </c>
      <c r="B102" s="14">
        <f>'pas.parv-cet'!B102</f>
        <v>599.143</v>
      </c>
      <c r="C102" s="15" t="str">
        <f>'pas.parv-cet'!C102</f>
        <v>...</v>
      </c>
      <c r="D102" s="117" t="str">
        <f>'pas.parv-cet'!D102</f>
        <v>...</v>
      </c>
      <c r="E102" s="118" t="str">
        <f>'pas.parv-cet'!E102</f>
        <v>...</v>
      </c>
      <c r="F102" s="16" t="str">
        <f>'pas.parv-cet'!F102</f>
        <v>...</v>
      </c>
      <c r="G102" s="120" t="str">
        <f>'pas.parv-cet'!G102</f>
        <v>...</v>
      </c>
    </row>
    <row r="103" spans="1:7" ht="14.25" thickBot="1">
      <c r="A103" s="124">
        <f>'pas.parv-cet'!A103</f>
        <v>2012</v>
      </c>
      <c r="B103" s="160">
        <f>'pas.parv-cet'!B103</f>
        <v>2888.683</v>
      </c>
      <c r="C103" s="161">
        <f>'pas.parv-cet'!C103</f>
        <v>0.9125740856751215</v>
      </c>
      <c r="D103" s="137">
        <f>'pas.parv-cet'!D103</f>
        <v>276.74</v>
      </c>
      <c r="E103" s="136">
        <f>'pas.parv-cet'!E103</f>
        <v>0.08742591432487855</v>
      </c>
      <c r="F103" s="159">
        <f>'pas.parv-cet'!F103</f>
        <v>3165.423</v>
      </c>
      <c r="G103" s="139">
        <f>'pas.parv-cet'!G103</f>
        <v>0.9111829085504745</v>
      </c>
    </row>
    <row r="104" spans="1:7" ht="12.75">
      <c r="A104" s="158" t="str">
        <f>'pas.parv-cet'!A104</f>
        <v>I</v>
      </c>
      <c r="B104" s="14">
        <f>'pas.parv-cet'!B104</f>
        <v>527.92</v>
      </c>
      <c r="C104" s="15" t="str">
        <f>'pas.parv-cet'!C104</f>
        <v>...</v>
      </c>
      <c r="D104" s="152" t="str">
        <f>'pas.parv-cet'!D104</f>
        <v>...</v>
      </c>
      <c r="E104" s="153" t="str">
        <f>'pas.parv-cet'!E104</f>
        <v>...</v>
      </c>
      <c r="F104" s="16" t="str">
        <f>'pas.parv-cet'!F104</f>
        <v>...</v>
      </c>
      <c r="G104" s="151" t="str">
        <f>'pas.parv-cet'!G104</f>
        <v>...</v>
      </c>
    </row>
    <row r="105" spans="1:7" ht="12.75">
      <c r="A105" s="158" t="str">
        <f>'pas.parv-cet'!A105</f>
        <v>II</v>
      </c>
      <c r="B105" s="14">
        <f>'pas.parv-cet'!B105</f>
        <v>798.24</v>
      </c>
      <c r="C105" s="15" t="str">
        <f>'pas.parv-cet'!C105</f>
        <v>...</v>
      </c>
      <c r="D105" s="117" t="str">
        <f>'pas.parv-cet'!D105</f>
        <v>...</v>
      </c>
      <c r="E105" s="118" t="str">
        <f>'pas.parv-cet'!E105</f>
        <v>...</v>
      </c>
      <c r="F105" s="16" t="str">
        <f>'pas.parv-cet'!F105</f>
        <v>...</v>
      </c>
      <c r="G105" s="120" t="str">
        <f>'pas.parv-cet'!G105</f>
        <v>...</v>
      </c>
    </row>
    <row r="106" spans="1:7" ht="12.75">
      <c r="A106" s="158" t="str">
        <f>'pas.parv-cet'!A106</f>
        <v>III</v>
      </c>
      <c r="B106" s="14">
        <f>'pas.parv-cet'!B106</f>
        <v>860.33</v>
      </c>
      <c r="C106" s="15" t="str">
        <f>'pas.parv-cet'!C106</f>
        <v>...</v>
      </c>
      <c r="D106" s="117" t="str">
        <f>'pas.parv-cet'!D106</f>
        <v>...</v>
      </c>
      <c r="E106" s="118" t="str">
        <f>'pas.parv-cet'!E106</f>
        <v>...</v>
      </c>
      <c r="F106" s="16" t="str">
        <f>'pas.parv-cet'!F106</f>
        <v>...</v>
      </c>
      <c r="G106" s="120" t="str">
        <f>'pas.parv-cet'!G106</f>
        <v>...</v>
      </c>
    </row>
    <row r="107" spans="1:7" ht="12.75">
      <c r="A107" s="158" t="str">
        <f>'pas.parv-cet'!A107</f>
        <v>IV</v>
      </c>
      <c r="B107" s="14">
        <f>'pas.parv-cet'!B107</f>
        <v>568.23</v>
      </c>
      <c r="C107" s="15" t="str">
        <f>'pas.parv-cet'!C107</f>
        <v>...</v>
      </c>
      <c r="D107" s="117" t="str">
        <f>'pas.parv-cet'!D107</f>
        <v>...</v>
      </c>
      <c r="E107" s="118" t="str">
        <f>'pas.parv-cet'!E107</f>
        <v>...</v>
      </c>
      <c r="F107" s="16" t="str">
        <f>'pas.parv-cet'!F107</f>
        <v>...</v>
      </c>
      <c r="G107" s="120" t="str">
        <f>'pas.parv-cet'!G107</f>
        <v>...</v>
      </c>
    </row>
    <row r="108" spans="1:7" ht="14.25" thickBot="1">
      <c r="A108" s="124">
        <f>'pas.parv-cet'!A108</f>
        <v>2013</v>
      </c>
      <c r="B108" s="160">
        <f>SUM(B104:B107)</f>
        <v>2754.72</v>
      </c>
      <c r="C108" s="161">
        <f>'pas.parv-cet'!C108</f>
        <v>0.910148777369188</v>
      </c>
      <c r="D108" s="137">
        <f>'pas.parv-cet'!D108</f>
        <v>271.95</v>
      </c>
      <c r="E108" s="136">
        <f>'pas.parv-cet'!E108</f>
        <v>0.08985122263081209</v>
      </c>
      <c r="F108" s="159">
        <f>'pas.parv-cet'!F108</f>
        <v>3026.6699999999996</v>
      </c>
      <c r="G108" s="139">
        <f>'pas.parv-cet'!G108</f>
        <v>0.9561660479499896</v>
      </c>
    </row>
    <row r="109" spans="1:7" ht="12.75">
      <c r="A109" s="158" t="str">
        <f>'pas.parv-cet'!A109</f>
        <v>I</v>
      </c>
      <c r="B109" s="14">
        <f>'pas.parv-cet'!B109</f>
        <v>482.274</v>
      </c>
      <c r="C109" s="15" t="str">
        <f>'pas.parv-cet'!C109</f>
        <v>...</v>
      </c>
      <c r="D109" s="152" t="str">
        <f>'pas.parv-cet'!D109</f>
        <v>...</v>
      </c>
      <c r="E109" s="153" t="str">
        <f>'pas.parv-cet'!E109</f>
        <v>...</v>
      </c>
      <c r="F109" s="16" t="str">
        <f>'pas.parv-cet'!F109</f>
        <v>...</v>
      </c>
      <c r="G109" s="151" t="str">
        <f>'pas.parv-cet'!G109</f>
        <v>...</v>
      </c>
    </row>
    <row r="110" spans="1:7" ht="12.75">
      <c r="A110" s="158" t="str">
        <f>'pas.parv-cet'!A110</f>
        <v>II</v>
      </c>
      <c r="B110" s="14">
        <f>'pas.parv-cet'!B110</f>
        <v>754.724</v>
      </c>
      <c r="C110" s="15" t="str">
        <f>'pas.parv-cet'!C110</f>
        <v>...</v>
      </c>
      <c r="D110" s="117" t="str">
        <f>'pas.parv-cet'!D110</f>
        <v>...</v>
      </c>
      <c r="E110" s="118" t="str">
        <f>'pas.parv-cet'!E110</f>
        <v>...</v>
      </c>
      <c r="F110" s="16" t="str">
        <f>'pas.parv-cet'!F110</f>
        <v>...</v>
      </c>
      <c r="G110" s="120" t="str">
        <f>'pas.parv-cet'!G110</f>
        <v>...</v>
      </c>
    </row>
    <row r="111" spans="1:7" ht="12.75">
      <c r="A111" s="158" t="str">
        <f>'pas.parv-cet'!A111</f>
        <v>III</v>
      </c>
      <c r="B111" s="14">
        <f>'pas.parv-cet'!B111</f>
        <v>811.151</v>
      </c>
      <c r="C111" s="15" t="str">
        <f>'pas.parv-cet'!C111</f>
        <v>...</v>
      </c>
      <c r="D111" s="117" t="str">
        <f>'pas.parv-cet'!D111</f>
        <v>...</v>
      </c>
      <c r="E111" s="118" t="str">
        <f>'pas.parv-cet'!E111</f>
        <v>...</v>
      </c>
      <c r="F111" s="16" t="str">
        <f>'pas.parv-cet'!F111</f>
        <v>...</v>
      </c>
      <c r="G111" s="120" t="str">
        <f>'pas.parv-cet'!G111</f>
        <v>...</v>
      </c>
    </row>
    <row r="112" spans="1:7" ht="12.75">
      <c r="A112" s="158" t="str">
        <f>'pas.parv-cet'!A112</f>
        <v>IV</v>
      </c>
      <c r="B112" s="14">
        <f>'pas.parv-cet'!B112</f>
        <v>543.353</v>
      </c>
      <c r="C112" s="15" t="str">
        <f>'pas.parv-cet'!C112</f>
        <v>...</v>
      </c>
      <c r="D112" s="117" t="str">
        <f>'pas.parv-cet'!D112</f>
        <v>...</v>
      </c>
      <c r="E112" s="118" t="str">
        <f>'pas.parv-cet'!E112</f>
        <v>...</v>
      </c>
      <c r="F112" s="16" t="str">
        <f>'pas.parv-cet'!F112</f>
        <v>...</v>
      </c>
      <c r="G112" s="120" t="str">
        <f>'pas.parv-cet'!G112</f>
        <v>...</v>
      </c>
    </row>
    <row r="113" spans="1:7" ht="14.25" thickBot="1">
      <c r="A113" s="124">
        <f>'pas.parv-cet'!A113</f>
        <v>2014</v>
      </c>
      <c r="B113" s="149">
        <f>SUM(B109:B112)</f>
        <v>2591.502</v>
      </c>
      <c r="C113" s="161">
        <f>'pas.parv-cet'!C113</f>
        <v>0.8649033087907683</v>
      </c>
      <c r="D113" s="133">
        <f>'pas.parv-cet'!D113</f>
        <v>404.789</v>
      </c>
      <c r="E113" s="136">
        <f>'pas.parv-cet'!E113</f>
        <v>0.13509669120923168</v>
      </c>
      <c r="F113" s="159">
        <f>'pas.parv-cet'!F113</f>
        <v>2996.291</v>
      </c>
      <c r="G113" s="139">
        <f>'pas.parv-cet'!G113</f>
        <v>0.9899628965166339</v>
      </c>
    </row>
    <row r="114" spans="1:7" ht="12.75">
      <c r="A114" s="158" t="str">
        <f>'pas.parv-cet'!A114</f>
        <v>I</v>
      </c>
      <c r="B114" s="14">
        <f>'pas.parv-cet'!B114</f>
        <v>453.22</v>
      </c>
      <c r="C114" s="15" t="str">
        <f>'pas.parv-cet'!C114</f>
        <v>...</v>
      </c>
      <c r="D114" s="152" t="str">
        <f>'pas.parv-cet'!D114</f>
        <v>...</v>
      </c>
      <c r="E114" s="153" t="str">
        <f>'pas.parv-cet'!E114</f>
        <v>...</v>
      </c>
      <c r="F114" s="16" t="str">
        <f>'pas.parv-cet'!F114</f>
        <v>...</v>
      </c>
      <c r="G114" s="151" t="str">
        <f>'pas.parv-cet'!G114</f>
        <v>...</v>
      </c>
    </row>
    <row r="115" spans="1:7" ht="12.75">
      <c r="A115" s="158" t="str">
        <f>'pas.parv-cet'!A115</f>
        <v>II</v>
      </c>
      <c r="B115" s="14">
        <f>'pas.parv-cet'!B115</f>
        <v>697.59</v>
      </c>
      <c r="C115" s="15" t="str">
        <f>'pas.parv-cet'!C115</f>
        <v>...</v>
      </c>
      <c r="D115" s="117" t="str">
        <f>'pas.parv-cet'!D115</f>
        <v>...</v>
      </c>
      <c r="E115" s="118" t="str">
        <f>'pas.parv-cet'!E115</f>
        <v>...</v>
      </c>
      <c r="F115" s="16" t="str">
        <f>'pas.parv-cet'!F115</f>
        <v>...</v>
      </c>
      <c r="G115" s="120" t="str">
        <f>'pas.parv-cet'!G115</f>
        <v>...</v>
      </c>
    </row>
    <row r="116" spans="1:7" ht="12.75">
      <c r="A116" s="158" t="str">
        <f>'pas.parv-cet'!A116</f>
        <v>III</v>
      </c>
      <c r="B116" s="14">
        <f>'pas.parv-cet'!B116</f>
        <v>810.09</v>
      </c>
      <c r="C116" s="15" t="str">
        <f>'pas.parv-cet'!C116</f>
        <v>...</v>
      </c>
      <c r="D116" s="117" t="str">
        <f>'pas.parv-cet'!D116</f>
        <v>...</v>
      </c>
      <c r="E116" s="118" t="str">
        <f>'pas.parv-cet'!E116</f>
        <v>...</v>
      </c>
      <c r="F116" s="16" t="str">
        <f>'pas.parv-cet'!F116</f>
        <v>...</v>
      </c>
      <c r="G116" s="120" t="str">
        <f>'pas.parv-cet'!G116</f>
        <v>...</v>
      </c>
    </row>
    <row r="117" spans="1:7" ht="12.75">
      <c r="A117" s="158" t="str">
        <f>'pas.parv-cet'!A117</f>
        <v>IV</v>
      </c>
      <c r="B117" s="14">
        <f>'pas.parv-cet'!B117</f>
        <v>566.47</v>
      </c>
      <c r="C117" s="15" t="str">
        <f>'pas.parv-cet'!C117</f>
        <v>...</v>
      </c>
      <c r="D117" s="117" t="str">
        <f>'pas.parv-cet'!D117</f>
        <v>...</v>
      </c>
      <c r="E117" s="118" t="str">
        <f>'pas.parv-cet'!E117</f>
        <v>...</v>
      </c>
      <c r="F117" s="16" t="str">
        <f>'pas.parv-cet'!F117</f>
        <v>...</v>
      </c>
      <c r="G117" s="120" t="str">
        <f>'pas.parv-cet'!G117</f>
        <v>...</v>
      </c>
    </row>
    <row r="118" spans="1:7" ht="14.25" thickBot="1">
      <c r="A118" s="124">
        <f>'pas.parv-cet'!A118</f>
        <v>2015</v>
      </c>
      <c r="B118" s="149">
        <f>SUM(B114:B117)</f>
        <v>2527.37</v>
      </c>
      <c r="C118" s="161">
        <f>'pas.parv-cet'!C118</f>
        <v>0.7877598728298476</v>
      </c>
      <c r="D118" s="133">
        <f>'pas.parv-cet'!D118</f>
        <v>680.93</v>
      </c>
      <c r="E118" s="136">
        <f>'pas.parv-cet'!E118</f>
        <v>0.21224012717015242</v>
      </c>
      <c r="F118" s="159">
        <f>'pas.parv-cet'!F118</f>
        <v>3208.2999999999997</v>
      </c>
      <c r="G118" s="139">
        <f>'pas.parv-cet'!G118</f>
        <v>1.0707571460849428</v>
      </c>
    </row>
    <row r="119" spans="1:7" ht="12.75">
      <c r="A119" s="158" t="str">
        <f>'pas.parv-cet'!A119</f>
        <v>I</v>
      </c>
      <c r="B119" s="14">
        <f>'pas.parv-cet'!B119</f>
        <v>510.63</v>
      </c>
      <c r="C119" s="15" t="str">
        <f>'pas.parv-cet'!C119</f>
        <v>...</v>
      </c>
      <c r="D119" s="152" t="str">
        <f>'pas.parv-cet'!D119</f>
        <v>...</v>
      </c>
      <c r="E119" s="153" t="str">
        <f>'pas.parv-cet'!E119</f>
        <v>...</v>
      </c>
      <c r="F119" s="16" t="str">
        <f>'pas.parv-cet'!F119</f>
        <v>...</v>
      </c>
      <c r="G119" s="151" t="str">
        <f>'pas.parv-cet'!G119</f>
        <v>...</v>
      </c>
    </row>
    <row r="120" spans="1:7" ht="12.75">
      <c r="A120" s="158" t="str">
        <f>'pas.parv-cet'!A120</f>
        <v>II</v>
      </c>
      <c r="B120" s="14">
        <f>'pas.parv-cet'!B120</f>
        <v>782.62</v>
      </c>
      <c r="C120" s="15" t="str">
        <f>'pas.parv-cet'!C120</f>
        <v>...</v>
      </c>
      <c r="D120" s="117" t="str">
        <f>'pas.parv-cet'!D120</f>
        <v>...</v>
      </c>
      <c r="E120" s="118" t="str">
        <f>'pas.parv-cet'!E120</f>
        <v>...</v>
      </c>
      <c r="F120" s="16" t="str">
        <f>'pas.parv-cet'!F120</f>
        <v>...</v>
      </c>
      <c r="G120" s="120" t="str">
        <f>'pas.parv-cet'!G120</f>
        <v>...</v>
      </c>
    </row>
    <row r="121" spans="1:7" ht="12.75">
      <c r="A121" s="158" t="str">
        <f>'pas.parv-cet'!A121</f>
        <v>III</v>
      </c>
      <c r="B121" s="14">
        <f>'pas.parv-cet'!B121</f>
        <v>895.11</v>
      </c>
      <c r="C121" s="15" t="str">
        <f>'pas.parv-cet'!C121</f>
        <v>...</v>
      </c>
      <c r="D121" s="117" t="str">
        <f>'pas.parv-cet'!D121</f>
        <v>...</v>
      </c>
      <c r="E121" s="118" t="str">
        <f>'pas.parv-cet'!E121</f>
        <v>...</v>
      </c>
      <c r="F121" s="16" t="str">
        <f>'pas.parv-cet'!F121</f>
        <v>...</v>
      </c>
      <c r="G121" s="120" t="str">
        <f>'pas.parv-cet'!G121</f>
        <v>...</v>
      </c>
    </row>
    <row r="122" spans="1:7" ht="12.75">
      <c r="A122" s="158" t="str">
        <f>'pas.parv-cet'!A122</f>
        <v>IV</v>
      </c>
      <c r="B122" s="14">
        <f>'pas.parv-cet'!B122</f>
        <v>654.77</v>
      </c>
      <c r="C122" s="15" t="str">
        <f>'pas.parv-cet'!C122</f>
        <v>...</v>
      </c>
      <c r="D122" s="117" t="str">
        <f>'pas.parv-cet'!D122</f>
        <v>...</v>
      </c>
      <c r="E122" s="118" t="str">
        <f>'pas.parv-cet'!E122</f>
        <v>...</v>
      </c>
      <c r="F122" s="16" t="str">
        <f>'pas.parv-cet'!F122</f>
        <v>...</v>
      </c>
      <c r="G122" s="120" t="str">
        <f>'pas.parv-cet'!G122</f>
        <v>...</v>
      </c>
    </row>
    <row r="123" spans="1:7" ht="14.25" thickBot="1">
      <c r="A123" s="124">
        <f>'pas.parv-cet'!A123</f>
        <v>2016</v>
      </c>
      <c r="B123" s="149">
        <f>SUM(B119:B122)</f>
        <v>2843.13</v>
      </c>
      <c r="C123" s="161">
        <f>'pas.parv-cet'!C123</f>
        <v>0.8153022043410062</v>
      </c>
      <c r="D123" s="133">
        <f>'pas.parv-cet'!D123</f>
        <v>644.08</v>
      </c>
      <c r="E123" s="136">
        <f>'pas.parv-cet'!E123</f>
        <v>0.18469779565899389</v>
      </c>
      <c r="F123" s="159">
        <f>'pas.parv-cet'!F123</f>
        <v>3487.21</v>
      </c>
      <c r="G123" s="139">
        <f>'pas.parv-cet'!G123</f>
        <v>1.086933890222236</v>
      </c>
    </row>
    <row r="124" spans="1:7" ht="12.75">
      <c r="A124" s="158" t="str">
        <f>'pas.parv-cet'!A124</f>
        <v>I</v>
      </c>
      <c r="B124" s="14">
        <f>'pas.parv-cet'!B124</f>
        <v>587.932</v>
      </c>
      <c r="C124" s="15" t="str">
        <f>'pas.parv-cet'!C124</f>
        <v>...</v>
      </c>
      <c r="D124" s="152" t="str">
        <f>'pas.parv-cet'!D124</f>
        <v>...</v>
      </c>
      <c r="E124" s="153" t="str">
        <f>'pas.parv-cet'!E124</f>
        <v>...</v>
      </c>
      <c r="F124" s="16" t="str">
        <f>'pas.parv-cet'!F124</f>
        <v>...</v>
      </c>
      <c r="G124" s="151" t="str">
        <f>'pas.parv-cet'!G124</f>
        <v>...</v>
      </c>
    </row>
    <row r="125" spans="1:7" ht="12.75">
      <c r="A125" s="158" t="str">
        <f>'pas.parv-cet'!A125</f>
        <v>II</v>
      </c>
      <c r="B125" s="14">
        <f>'pas.parv-cet'!B125</f>
        <v>957.36</v>
      </c>
      <c r="C125" s="15" t="str">
        <f>'pas.parv-cet'!C125</f>
        <v>...</v>
      </c>
      <c r="D125" s="117" t="str">
        <f>'pas.parv-cet'!D125</f>
        <v>...</v>
      </c>
      <c r="E125" s="118" t="str">
        <f>'pas.parv-cet'!E125</f>
        <v>...</v>
      </c>
      <c r="F125" s="16" t="str">
        <f>'pas.parv-cet'!F125</f>
        <v>...</v>
      </c>
      <c r="G125" s="120" t="str">
        <f>'pas.parv-cet'!G125</f>
        <v>...</v>
      </c>
    </row>
    <row r="126" spans="1:7" ht="12.75">
      <c r="A126" s="158" t="str">
        <f>'pas.parv-cet'!A126</f>
        <v>III</v>
      </c>
      <c r="B126" s="14">
        <f>'pas.parv-cet'!B126</f>
        <v>1080.08</v>
      </c>
      <c r="C126" s="15" t="str">
        <f>'pas.parv-cet'!C126</f>
        <v>...</v>
      </c>
      <c r="D126" s="117" t="str">
        <f>'pas.parv-cet'!D126</f>
        <v>...</v>
      </c>
      <c r="E126" s="118" t="str">
        <f>'pas.parv-cet'!E126</f>
        <v>...</v>
      </c>
      <c r="F126" s="16" t="str">
        <f>'pas.parv-cet'!F126</f>
        <v>...</v>
      </c>
      <c r="G126" s="120" t="str">
        <f>'pas.parv-cet'!G126</f>
        <v>...</v>
      </c>
    </row>
    <row r="127" spans="1:7" ht="12.75">
      <c r="A127" s="158" t="str">
        <f>'pas.parv-cet'!A127</f>
        <v>IV</v>
      </c>
      <c r="B127" s="14">
        <f>'pas.parv-cet'!B127</f>
        <v>821.35</v>
      </c>
      <c r="C127" s="15" t="str">
        <f>'pas.parv-cet'!C127</f>
        <v>...</v>
      </c>
      <c r="D127" s="117" t="str">
        <f>'pas.parv-cet'!D127</f>
        <v>...</v>
      </c>
      <c r="E127" s="118" t="str">
        <f>'pas.parv-cet'!E127</f>
        <v>...</v>
      </c>
      <c r="F127" s="16" t="str">
        <f>'pas.parv-cet'!F127</f>
        <v>...</v>
      </c>
      <c r="G127" s="120" t="str">
        <f>'pas.parv-cet'!G127</f>
        <v>...</v>
      </c>
    </row>
    <row r="128" spans="1:7" ht="14.25" thickBot="1">
      <c r="A128" s="124">
        <f>'pas.parv-cet'!A128</f>
        <v>2017</v>
      </c>
      <c r="B128" s="149">
        <f>'pas.parv-cet'!B128</f>
        <v>3553.65</v>
      </c>
      <c r="C128" s="161">
        <f>'pas.parv-cet'!C128</f>
        <v>0.8867387805517086</v>
      </c>
      <c r="D128" s="133">
        <f>'pas.parv-cet'!D128</f>
        <v>453.9</v>
      </c>
      <c r="E128" s="136">
        <f>'pas.parv-cet'!E128</f>
        <v>0.11326121944829134</v>
      </c>
      <c r="F128" s="159">
        <f>'pas.parv-cet'!F128</f>
        <v>4007.55</v>
      </c>
      <c r="G128" s="139">
        <f>'pas.parv-cet'!G128</f>
        <v>1.1492138414377109</v>
      </c>
    </row>
    <row r="129" spans="1:7" ht="12.75">
      <c r="A129" s="158" t="str">
        <f>'pas.parv-cet'!A129</f>
        <v>I</v>
      </c>
      <c r="B129" s="14">
        <f>'pas.parv-cet'!B129</f>
        <v>767.596</v>
      </c>
      <c r="C129" s="15" t="str">
        <f>'pas.parv-cet'!C129</f>
        <v>...</v>
      </c>
      <c r="D129" s="152" t="str">
        <f>'pas.parv-cet'!D129</f>
        <v>...</v>
      </c>
      <c r="E129" s="153" t="str">
        <f>'pas.parv-cet'!E129</f>
        <v>...</v>
      </c>
      <c r="F129" s="16" t="str">
        <f>'pas.parv-cet'!F129</f>
        <v>...</v>
      </c>
      <c r="G129" s="151" t="str">
        <f>'pas.parv-cet'!G129</f>
        <v>...</v>
      </c>
    </row>
    <row r="130" spans="1:7" ht="12.75">
      <c r="A130" s="158" t="str">
        <f>'pas.parv-cet'!A130</f>
        <v>II</v>
      </c>
      <c r="B130" s="14">
        <f>'pas.parv-cet'!B130</f>
        <v>1178.362</v>
      </c>
      <c r="C130" s="15" t="str">
        <f>'pas.parv-cet'!C130</f>
        <v>...</v>
      </c>
      <c r="D130" s="117" t="str">
        <f>'pas.parv-cet'!D130</f>
        <v>...</v>
      </c>
      <c r="E130" s="118" t="str">
        <f>'pas.parv-cet'!E130</f>
        <v>...</v>
      </c>
      <c r="F130" s="16" t="str">
        <f>'pas.parv-cet'!F130</f>
        <v>...</v>
      </c>
      <c r="G130" s="120" t="str">
        <f>'pas.parv-cet'!G130</f>
        <v>...</v>
      </c>
    </row>
    <row r="131" spans="1:7" ht="12.75">
      <c r="A131" s="158" t="str">
        <f>'pas.parv-cet'!A131</f>
        <v>III</v>
      </c>
      <c r="B131" s="14">
        <f>'pas.parv-cet'!B131</f>
        <v>1307.726</v>
      </c>
      <c r="C131" s="15" t="str">
        <f>'pas.parv-cet'!C131</f>
        <v>...</v>
      </c>
      <c r="D131" s="117" t="str">
        <f>'pas.parv-cet'!D131</f>
        <v>...</v>
      </c>
      <c r="E131" s="118" t="str">
        <f>'pas.parv-cet'!E131</f>
        <v>...</v>
      </c>
      <c r="F131" s="16" t="str">
        <f>'pas.parv-cet'!F131</f>
        <v>...</v>
      </c>
      <c r="G131" s="120" t="str">
        <f>'pas.parv-cet'!G131</f>
        <v>...</v>
      </c>
    </row>
    <row r="132" spans="1:7" ht="12.75">
      <c r="A132" s="158" t="str">
        <f>'pas.parv-cet'!A132</f>
        <v>IV</v>
      </c>
      <c r="B132" s="14">
        <f>'pas.parv-cet'!B132</f>
        <v>954.794</v>
      </c>
      <c r="C132" s="15" t="str">
        <f>'pas.parv-cet'!C132</f>
        <v>...</v>
      </c>
      <c r="D132" s="117" t="str">
        <f>'pas.parv-cet'!D132</f>
        <v>...</v>
      </c>
      <c r="E132" s="118" t="str">
        <f>'pas.parv-cet'!E132</f>
        <v>...</v>
      </c>
      <c r="F132" s="16" t="str">
        <f>'pas.parv-cet'!F132</f>
        <v>...</v>
      </c>
      <c r="G132" s="120" t="str">
        <f>'pas.parv-cet'!G132</f>
        <v>...</v>
      </c>
    </row>
    <row r="133" spans="1:7" ht="14.25" thickBot="1">
      <c r="A133" s="124">
        <f>'pas.parv-cet'!A133</f>
        <v>2018</v>
      </c>
      <c r="B133" s="149">
        <f>SUM(B129:B132)</f>
        <v>4208.478</v>
      </c>
      <c r="C133" s="161">
        <f>'pas.parv-cet'!C133</f>
        <v>0.9493157266696292</v>
      </c>
      <c r="D133" s="133">
        <f>'pas.parv-cet'!D133</f>
        <v>224.689</v>
      </c>
      <c r="E133" s="136">
        <f>'pas.parv-cet'!E133</f>
        <v>0.05068359661370982</v>
      </c>
      <c r="F133" s="159">
        <f>'pas.parv-cet'!F133</f>
        <v>4433.17</v>
      </c>
      <c r="G133" s="139">
        <f>'pas.parv-cet'!G133</f>
        <v>1.1062045389327644</v>
      </c>
    </row>
    <row r="134" spans="1:7" ht="12.75">
      <c r="A134" s="158" t="str">
        <f>'pas.parv-cet'!A134</f>
        <v>I</v>
      </c>
      <c r="B134" s="14">
        <f>'pas.parv-cet'!B134</f>
        <v>816.974</v>
      </c>
      <c r="C134" s="15" t="str">
        <f>'pas.parv-cet'!C134</f>
        <v>...</v>
      </c>
      <c r="D134" s="152" t="str">
        <f>'pas.parv-cet'!D134</f>
        <v>...</v>
      </c>
      <c r="E134" s="153" t="str">
        <f>'pas.parv-cet'!E134</f>
        <v>...</v>
      </c>
      <c r="F134" s="16" t="str">
        <f>'pas.parv-cet'!F134</f>
        <v>...</v>
      </c>
      <c r="G134" s="151" t="str">
        <f>'pas.parv-cet'!G134</f>
        <v>...</v>
      </c>
    </row>
    <row r="135" spans="1:7" ht="12.75">
      <c r="A135" s="158" t="str">
        <f>'pas.parv-cet'!A135</f>
        <v>II</v>
      </c>
      <c r="B135" s="17">
        <f>'pas.parv-cet'!B135</f>
        <v>1384.598</v>
      </c>
      <c r="C135" s="15" t="str">
        <f>'pas.parv-cet'!C135</f>
        <v>...</v>
      </c>
      <c r="D135" s="117" t="str">
        <f>'pas.parv-cet'!D135</f>
        <v>...</v>
      </c>
      <c r="E135" s="118" t="str">
        <f>'pas.parv-cet'!E135</f>
        <v>...</v>
      </c>
      <c r="F135" s="16" t="str">
        <f>'pas.parv-cet'!F135</f>
        <v>...</v>
      </c>
      <c r="G135" s="120" t="str">
        <f>'pas.parv-cet'!G135</f>
        <v>...</v>
      </c>
    </row>
    <row r="136" spans="1:7" ht="12.75">
      <c r="A136" s="158" t="str">
        <f>'pas.parv-cet'!A136</f>
        <v>III</v>
      </c>
      <c r="B136" s="14">
        <f>'pas.parv-cet'!B136</f>
        <v>1602.362</v>
      </c>
      <c r="C136" s="15" t="str">
        <f>'pas.parv-cet'!C136</f>
        <v>...</v>
      </c>
      <c r="D136" s="117" t="str">
        <f>'pas.parv-cet'!D136</f>
        <v>...</v>
      </c>
      <c r="E136" s="118" t="str">
        <f>'pas.parv-cet'!E136</f>
        <v>...</v>
      </c>
      <c r="F136" s="16" t="str">
        <f>'pas.parv-cet'!F136</f>
        <v>...</v>
      </c>
      <c r="G136" s="120" t="str">
        <f>'pas.parv-cet'!G136</f>
        <v>...</v>
      </c>
    </row>
    <row r="137" spans="1:7" ht="12.75">
      <c r="A137" s="158" t="str">
        <f>'pas.parv-cet'!A137</f>
        <v>IV</v>
      </c>
      <c r="B137" s="14">
        <f>'pas.parv-cet'!B137</f>
        <v>1155.284</v>
      </c>
      <c r="C137" s="15" t="str">
        <f>'pas.parv-cet'!C137</f>
        <v>...</v>
      </c>
      <c r="D137" s="117" t="str">
        <f>'pas.parv-cet'!D137</f>
        <v>...</v>
      </c>
      <c r="E137" s="118" t="str">
        <f>'pas.parv-cet'!E137</f>
        <v>...</v>
      </c>
      <c r="F137" s="16" t="str">
        <f>'pas.parv-cet'!F137</f>
        <v>...</v>
      </c>
      <c r="G137" s="120" t="str">
        <f>'pas.parv-cet'!G137</f>
        <v>...</v>
      </c>
    </row>
    <row r="138" spans="1:7" ht="14.25" thickBot="1">
      <c r="A138" s="124">
        <f>'pas.parv-cet'!A138</f>
        <v>2019</v>
      </c>
      <c r="B138" s="149">
        <f>SUM(B134:B137)</f>
        <v>4959.218000000001</v>
      </c>
      <c r="C138" s="161">
        <f>'pas.parv-cet'!C138</f>
        <v>0.9623846217736598</v>
      </c>
      <c r="D138" s="133">
        <f>'pas.parv-cet'!D138</f>
        <v>193.832</v>
      </c>
      <c r="E138" s="136">
        <f>'pas.parv-cet'!E138</f>
        <v>0.03761499010683378</v>
      </c>
      <c r="F138" s="159">
        <f>'pas.parv-cet'!F138</f>
        <v>5153.052</v>
      </c>
      <c r="G138" s="139">
        <f>'pas.parv-cet'!G138</f>
        <v>0.1623</v>
      </c>
    </row>
    <row r="139" spans="1:7" ht="12.75">
      <c r="A139" s="158" t="str">
        <f>'pas.parv-cet'!A139</f>
        <v>I</v>
      </c>
      <c r="B139" s="14">
        <f>'pas.parv-cet'!B139</f>
        <v>728.38</v>
      </c>
      <c r="C139" s="15" t="str">
        <f>'pas.parv-cet'!C139</f>
        <v>...</v>
      </c>
      <c r="D139" s="152" t="str">
        <f>'pas.parv-cet'!D139</f>
        <v>...</v>
      </c>
      <c r="E139" s="153" t="str">
        <f>'pas.parv-cet'!E139</f>
        <v>...</v>
      </c>
      <c r="F139" s="16" t="str">
        <f>'pas.parv-cet'!F139</f>
        <v>...</v>
      </c>
      <c r="G139" s="151" t="str">
        <f>'pas.parv-cet'!G139</f>
        <v>...</v>
      </c>
    </row>
    <row r="140" spans="1:7" ht="12.75">
      <c r="A140" s="158" t="str">
        <f>'pas.parv-cet'!A140</f>
        <v>II</v>
      </c>
      <c r="B140" s="17">
        <f>'pas.parv-cet'!B140</f>
        <v>74.2</v>
      </c>
      <c r="C140" s="15" t="str">
        <f>'pas.parv-cet'!C140</f>
        <v>...</v>
      </c>
      <c r="D140" s="117" t="str">
        <f>'pas.parv-cet'!D140</f>
        <v>...</v>
      </c>
      <c r="E140" s="118" t="str">
        <f>'pas.parv-cet'!E140</f>
        <v>...</v>
      </c>
      <c r="F140" s="16" t="str">
        <f>'pas.parv-cet'!F140</f>
        <v>...</v>
      </c>
      <c r="G140" s="120" t="str">
        <f>'pas.parv-cet'!G140</f>
        <v>...</v>
      </c>
    </row>
    <row r="141" spans="1:7" ht="12.75">
      <c r="A141" s="158" t="str">
        <f>'pas.parv-cet'!A141</f>
        <v>III</v>
      </c>
      <c r="B141" s="14">
        <f>'pas.parv-cet'!B141</f>
        <v>359.31</v>
      </c>
      <c r="C141" s="15" t="str">
        <f>'pas.parv-cet'!C141</f>
        <v>...</v>
      </c>
      <c r="D141" s="117" t="str">
        <f>'pas.parv-cet'!D141</f>
        <v>...</v>
      </c>
      <c r="E141" s="118" t="str">
        <f>'pas.parv-cet'!E141</f>
        <v>...</v>
      </c>
      <c r="F141" s="16" t="str">
        <f>'pas.parv-cet'!F141</f>
        <v>...</v>
      </c>
      <c r="G141" s="120" t="str">
        <f>'pas.parv-cet'!G141</f>
        <v>...</v>
      </c>
    </row>
    <row r="142" spans="1:7" ht="12.75">
      <c r="A142" s="158" t="str">
        <f>'pas.parv-cet'!A142</f>
        <v>IV</v>
      </c>
      <c r="B142" s="14">
        <f>'pas.parv-cet'!B142</f>
        <v>159.96</v>
      </c>
      <c r="C142" s="15" t="str">
        <f>'pas.parv-cet'!C142</f>
        <v>...</v>
      </c>
      <c r="D142" s="117" t="str">
        <f>'pas.parv-cet'!D142</f>
        <v>...</v>
      </c>
      <c r="E142" s="118" t="str">
        <f>'pas.parv-cet'!E142</f>
        <v>...</v>
      </c>
      <c r="F142" s="16" t="str">
        <f>'pas.parv-cet'!F142</f>
        <v>...</v>
      </c>
      <c r="G142" s="120" t="str">
        <f>'pas.parv-cet'!G142</f>
        <v>...</v>
      </c>
    </row>
    <row r="143" spans="1:7" ht="14.25" thickBot="1">
      <c r="A143" s="124">
        <f>'pas.parv-cet'!A143</f>
        <v>2020</v>
      </c>
      <c r="B143" s="149">
        <f>'pas.parv-cet'!B143</f>
        <v>1323.07</v>
      </c>
      <c r="C143" s="161">
        <f>'pas.parv-cet'!C143</f>
        <v>0.9537151836687618</v>
      </c>
      <c r="D143" s="133">
        <f>'pas.parv-cet'!D143</f>
        <v>64.21</v>
      </c>
      <c r="E143" s="136">
        <f>'pas.parv-cet'!E143</f>
        <v>0.046284816331238106</v>
      </c>
      <c r="F143" s="159">
        <f>'pas.parv-cet'!F143</f>
        <v>1387.28</v>
      </c>
      <c r="G143" s="139">
        <f>'pas.parv-cet'!G143</f>
        <v>0.26921521459515646</v>
      </c>
    </row>
    <row r="144" spans="1:7" ht="12.75">
      <c r="A144" s="158" t="str">
        <f>'pas.parv-cet'!A144</f>
        <v>I</v>
      </c>
      <c r="B144" s="17">
        <f>'pas.parv-cet'!B144</f>
        <v>92.59</v>
      </c>
      <c r="C144" s="15" t="str">
        <f>'pas.parv-cet'!C144</f>
        <v>...</v>
      </c>
      <c r="D144" s="152" t="str">
        <f>'pas.parv-cet'!D144</f>
        <v>...</v>
      </c>
      <c r="E144" s="153" t="str">
        <f>'pas.parv-cet'!E144</f>
        <v>...</v>
      </c>
      <c r="F144" s="16" t="str">
        <f>'pas.parv-cet'!F144</f>
        <v>...</v>
      </c>
      <c r="G144" s="151" t="str">
        <f>'pas.parv-cet'!G144</f>
        <v>...</v>
      </c>
    </row>
    <row r="145" spans="1:7" ht="12.75">
      <c r="A145" s="158" t="str">
        <f>'pas.parv-cet'!A145</f>
        <v>II</v>
      </c>
      <c r="B145" s="17">
        <f>'pas.parv-cet'!B145</f>
        <v>221.597</v>
      </c>
      <c r="C145" s="15" t="str">
        <f>'pas.parv-cet'!C145</f>
        <v>...</v>
      </c>
      <c r="D145" s="117" t="str">
        <f>'pas.parv-cet'!D145</f>
        <v>...</v>
      </c>
      <c r="E145" s="118" t="str">
        <f>'pas.parv-cet'!E145</f>
        <v>...</v>
      </c>
      <c r="F145" s="16" t="str">
        <f>'pas.parv-cet'!F145</f>
        <v>...</v>
      </c>
      <c r="G145" s="120" t="str">
        <f>'pas.parv-cet'!G145</f>
        <v>...</v>
      </c>
    </row>
    <row r="146" spans="1:7" ht="12.75">
      <c r="A146" s="158" t="str">
        <f>'pas.parv-cet'!A146</f>
        <v>III</v>
      </c>
      <c r="C146" s="15" t="str">
        <f>'pas.parv-cet'!C146</f>
        <v>...</v>
      </c>
      <c r="D146" s="117" t="str">
        <f>'pas.parv-cet'!D146</f>
        <v>...</v>
      </c>
      <c r="E146" s="118" t="str">
        <f>'pas.parv-cet'!E146</f>
        <v>...</v>
      </c>
      <c r="F146" s="16" t="str">
        <f>'pas.parv-cet'!F146</f>
        <v>...</v>
      </c>
      <c r="G146" s="120" t="str">
        <f>'pas.parv-cet'!G146</f>
        <v>...</v>
      </c>
    </row>
    <row r="147" spans="1:7" ht="12.75">
      <c r="A147" s="158" t="str">
        <f>'pas.parv-cet'!A147</f>
        <v>IV</v>
      </c>
      <c r="C147" s="15" t="str">
        <f>'pas.parv-cet'!C147</f>
        <v>...</v>
      </c>
      <c r="D147" s="117" t="str">
        <f>'pas.parv-cet'!D147</f>
        <v>...</v>
      </c>
      <c r="E147" s="118" t="str">
        <f>'pas.parv-cet'!E147</f>
        <v>...</v>
      </c>
      <c r="F147" s="16" t="str">
        <f>'pas.parv-cet'!F147</f>
        <v>...</v>
      </c>
      <c r="G147" s="120" t="str">
        <f>'pas.parv-cet'!G147</f>
        <v>...</v>
      </c>
    </row>
    <row r="148" spans="1:7" ht="14.25" thickBot="1">
      <c r="A148" s="124">
        <f>'pas.parv-cet'!A148</f>
        <v>2021</v>
      </c>
      <c r="B148" s="149">
        <f>'pas.parv-cet'!B148</f>
        <v>314.187</v>
      </c>
      <c r="C148" s="161">
        <f>'pas.parv-cet'!C148</f>
        <v>0</v>
      </c>
      <c r="D148" s="133">
        <f>'pas.parv-cet'!D148</f>
        <v>0</v>
      </c>
      <c r="E148" s="136">
        <f>'pas.parv-cet'!E148</f>
        <v>0</v>
      </c>
      <c r="F148" s="159">
        <f>'pas.parv-cet'!F148</f>
        <v>0</v>
      </c>
      <c r="G148" s="139">
        <f>'pas.parv-cet'!G148</f>
        <v>0</v>
      </c>
    </row>
  </sheetData>
  <sheetProtection/>
  <printOptions/>
  <pageMargins left="0.75" right="0.75" top="1" bottom="1" header="0.5" footer="0.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K31"/>
  <sheetViews>
    <sheetView showGridLines="0" zoomScalePageLayoutView="0" workbookViewId="0" topLeftCell="A1">
      <selection activeCell="D33" sqref="D33"/>
    </sheetView>
  </sheetViews>
  <sheetFormatPr defaultColWidth="9.140625" defaultRowHeight="12.75"/>
  <cols>
    <col min="1" max="1" width="6.57421875" style="14" customWidth="1"/>
    <col min="2" max="2" width="10.57421875" style="14" customWidth="1"/>
    <col min="3" max="16384" width="9.140625" style="14" customWidth="1"/>
  </cols>
  <sheetData>
    <row r="1" spans="1:11" ht="20.25" customHeight="1">
      <c r="A1" s="13" t="s">
        <v>25</v>
      </c>
      <c r="C1" s="15"/>
      <c r="D1" s="16"/>
      <c r="E1" s="15"/>
      <c r="F1" s="16"/>
      <c r="G1" s="15"/>
      <c r="K1" s="18" t="s">
        <v>14</v>
      </c>
    </row>
    <row r="2" spans="1:11" ht="20.25" customHeight="1" thickBot="1">
      <c r="A2" s="18" t="s">
        <v>22</v>
      </c>
      <c r="C2" s="15"/>
      <c r="D2" s="16"/>
      <c r="E2" s="15"/>
      <c r="F2" s="16"/>
      <c r="G2" s="15"/>
      <c r="K2" s="18"/>
    </row>
    <row r="3" spans="1:2" ht="39" thickBot="1">
      <c r="A3" s="4" t="s">
        <v>10</v>
      </c>
      <c r="B3" s="5" t="s">
        <v>23</v>
      </c>
    </row>
    <row r="4" spans="1:2" ht="13.5" thickTop="1">
      <c r="A4" s="21">
        <f>'pas.parv-gadi'!A4</f>
        <v>1993</v>
      </c>
      <c r="B4" s="22">
        <f>'pas.parv-gadi'!B4</f>
        <v>163.2</v>
      </c>
    </row>
    <row r="5" spans="1:2" ht="12.75">
      <c r="A5" s="21">
        <f>'pas.parv-gadi'!A5</f>
        <v>1994</v>
      </c>
      <c r="B5" s="22">
        <f>'pas.parv-gadi'!B5</f>
        <v>191.5</v>
      </c>
    </row>
    <row r="6" spans="1:2" ht="12.75">
      <c r="A6" s="21">
        <f>'pas.parv-gadi'!A6</f>
        <v>1995</v>
      </c>
      <c r="B6" s="22">
        <f>'pas.parv-gadi'!B6</f>
        <v>234.2</v>
      </c>
    </row>
    <row r="7" spans="1:2" ht="12.75">
      <c r="A7" s="21">
        <f>'pas.parv-gadi'!A7</f>
        <v>1996</v>
      </c>
      <c r="B7" s="22">
        <f>'pas.parv-gadi'!B7</f>
        <v>230.89999999999998</v>
      </c>
    </row>
    <row r="8" spans="1:2" ht="12.75">
      <c r="A8" s="21">
        <f>'pas.parv-gadi'!A8</f>
        <v>1997</v>
      </c>
      <c r="B8" s="22">
        <f>'pas.parv-gadi'!B8</f>
        <v>270.204</v>
      </c>
    </row>
    <row r="9" spans="1:2" ht="12.75">
      <c r="A9" s="21">
        <f>'pas.parv-gadi'!A9</f>
        <v>1998</v>
      </c>
      <c r="B9" s="22">
        <f>'pas.parv-gadi'!B9</f>
        <v>261.904</v>
      </c>
    </row>
    <row r="10" spans="1:2" ht="12.75">
      <c r="A10" s="21">
        <f>'pas.parv-gadi'!A10</f>
        <v>1999</v>
      </c>
      <c r="B10" s="22">
        <f>'pas.parv-gadi'!B10</f>
        <v>239.502</v>
      </c>
    </row>
    <row r="11" spans="1:2" ht="12.75">
      <c r="A11" s="21">
        <f>'pas.parv-gadi'!A11</f>
        <v>2000</v>
      </c>
      <c r="B11" s="22">
        <f>'pas.parv-gadi'!B11</f>
        <v>271.002</v>
      </c>
    </row>
    <row r="12" spans="1:2" ht="12.75">
      <c r="A12" s="21">
        <f>'pas.parv-gadi'!A12</f>
        <v>2001</v>
      </c>
      <c r="B12" s="22">
        <f>'pas.parv-gadi'!B12</f>
        <v>298.70000000000005</v>
      </c>
    </row>
    <row r="13" spans="1:2" ht="12.75">
      <c r="A13" s="21">
        <f>'pas.parv-gadi'!A13</f>
        <v>2002</v>
      </c>
      <c r="B13" s="22">
        <f>'pas.parv-gadi'!B13</f>
        <v>325.9</v>
      </c>
    </row>
    <row r="14" spans="1:2" ht="12.75">
      <c r="A14" s="110">
        <f>'pas.parv-gadi'!A14</f>
        <v>2003</v>
      </c>
      <c r="B14" s="22">
        <f>'pas.parv-gadi'!B14</f>
        <v>408.2900000000001</v>
      </c>
    </row>
    <row r="15" spans="1:2" ht="12.75">
      <c r="A15" s="110">
        <f>'pas.parv-gadi'!A15</f>
        <v>2004</v>
      </c>
      <c r="B15" s="22">
        <f>'pas.parv-gadi'!B15</f>
        <v>674.2</v>
      </c>
    </row>
    <row r="16" spans="1:2" ht="12.75">
      <c r="A16" s="110">
        <f>'pas.parv-gadi'!A16</f>
        <v>2005</v>
      </c>
      <c r="B16" s="22">
        <f>'pas.parv-gadi'!B16</f>
        <v>1150.7</v>
      </c>
    </row>
    <row r="17" spans="1:2" ht="12.75">
      <c r="A17" s="146">
        <v>2006</v>
      </c>
      <c r="B17" s="22">
        <f>'pas.parv-gadi'!B17</f>
        <v>1605.6100000000001</v>
      </c>
    </row>
    <row r="18" spans="1:2" ht="12.75">
      <c r="A18" s="146">
        <v>2007</v>
      </c>
      <c r="B18" s="155">
        <f>'pas.parv-gadi'!B18</f>
        <v>2173</v>
      </c>
    </row>
    <row r="19" spans="1:2" ht="12.75">
      <c r="A19" s="146">
        <v>2008</v>
      </c>
      <c r="B19" s="155">
        <f>'pas.parv-gadi'!B19</f>
        <v>2765.69</v>
      </c>
    </row>
    <row r="20" spans="1:2" ht="12.75">
      <c r="A20" s="162">
        <v>2009</v>
      </c>
      <c r="B20" s="22">
        <f>'pas.parv-gadi'!B20</f>
        <v>2921.2935</v>
      </c>
    </row>
    <row r="21" spans="1:2" ht="12.75">
      <c r="A21" s="162">
        <v>2010</v>
      </c>
      <c r="B21" s="22">
        <f>'pas.parv-gadi'!B21</f>
        <v>3395.346</v>
      </c>
    </row>
    <row r="22" spans="1:2" ht="12.75">
      <c r="A22" s="162">
        <v>2011</v>
      </c>
      <c r="B22" s="22">
        <f>'pas.parv-gadi'!B22</f>
        <v>3473.9709999999995</v>
      </c>
    </row>
    <row r="23" spans="1:2" ht="12.75">
      <c r="A23" s="164">
        <v>2012</v>
      </c>
      <c r="B23" s="22">
        <f>'pas.parv-gadi'!B23</f>
        <v>3165.423</v>
      </c>
    </row>
    <row r="24" spans="1:2" ht="12.75">
      <c r="A24" s="164">
        <v>2013</v>
      </c>
      <c r="B24" s="22">
        <f>'pas.parv-gadi'!B24</f>
        <v>3026.6699999999996</v>
      </c>
    </row>
    <row r="25" spans="1:2" ht="12.75">
      <c r="A25" s="164">
        <v>2014</v>
      </c>
      <c r="B25" s="22">
        <f>'pas.parv-gadi'!B25</f>
        <v>2996.291</v>
      </c>
    </row>
    <row r="26" spans="1:2" ht="12.75">
      <c r="A26" s="164">
        <v>2015</v>
      </c>
      <c r="B26" s="167">
        <f>'pas.parv-gadi'!B26</f>
        <v>3208.2999999999997</v>
      </c>
    </row>
    <row r="27" spans="1:2" ht="12.75">
      <c r="A27" s="168">
        <v>2016</v>
      </c>
      <c r="B27" s="22">
        <f>'pas.parv-gadi'!B27</f>
        <v>3487.21</v>
      </c>
    </row>
    <row r="28" spans="1:2" ht="12.75">
      <c r="A28" s="168">
        <v>2017</v>
      </c>
      <c r="B28" s="22">
        <f>'pas.parv-gadi'!B28</f>
        <v>4007.55</v>
      </c>
    </row>
    <row r="29" spans="1:2" ht="12.75">
      <c r="A29" s="168">
        <v>2018</v>
      </c>
      <c r="B29" s="22">
        <f>'pas.parv-gadi'!B29</f>
        <v>4433.17</v>
      </c>
    </row>
    <row r="30" spans="1:2" ht="12.75">
      <c r="A30" s="168">
        <v>2019</v>
      </c>
      <c r="B30" s="22">
        <f>'pas.parv-gadi'!B30</f>
        <v>5153.052</v>
      </c>
    </row>
    <row r="31" spans="1:2" ht="13.5" thickBot="1">
      <c r="A31" s="178">
        <v>2020</v>
      </c>
      <c r="B31" s="177">
        <f>'pas.parv-gadi'!B31</f>
        <v>1387.28</v>
      </c>
    </row>
  </sheetData>
  <sheetProtection/>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Satiksmes Ministrija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Informatikas departaments</dc:creator>
  <cp:keywords/>
  <dc:description/>
  <cp:lastModifiedBy>User</cp:lastModifiedBy>
  <cp:lastPrinted>2007-03-23T08:54:44Z</cp:lastPrinted>
  <dcterms:created xsi:type="dcterms:W3CDTF">2003-07-31T05:10:55Z</dcterms:created>
  <dcterms:modified xsi:type="dcterms:W3CDTF">2021-09-02T06:11:24Z</dcterms:modified>
  <cp:category/>
  <cp:version/>
  <cp:contentType/>
  <cp:contentStatus/>
</cp:coreProperties>
</file>