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CED00043-04B2-4797-96CD-66C0D8CEA71D}" xr6:coauthVersionLast="47" xr6:coauthVersionMax="47" xr10:uidLastSave="{00000000-0000-0000-0000-000000000000}"/>
  <bookViews>
    <workbookView xWindow="-110" yWindow="-110" windowWidth="19420" windowHeight="10300" xr2:uid="{00000000-000D-0000-FFFF-FFFF00000000}"/>
  </bookViews>
  <sheets>
    <sheet name="pas.apgr-cet" sheetId="1" r:id="rId1"/>
    <sheet name="pas.apgr-gadi" sheetId="2" r:id="rId2"/>
    <sheet name="pas.turnover-quart." sheetId="4" r:id="rId3"/>
    <sheet name="pas. turnover-year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3" l="1"/>
  <c r="B36" i="2"/>
  <c r="C132" i="1"/>
  <c r="C131" i="1"/>
  <c r="C130" i="1"/>
  <c r="B131" i="4"/>
  <c r="C131" i="4" s="1"/>
  <c r="B130" i="4"/>
  <c r="C130" i="4" s="1"/>
  <c r="B129" i="4"/>
  <c r="C129" i="4" s="1"/>
  <c r="B128" i="4"/>
  <c r="C128" i="4" s="1"/>
  <c r="B133" i="1"/>
  <c r="B132" i="4" s="1"/>
  <c r="C129" i="1"/>
  <c r="C127" i="1"/>
  <c r="C126" i="1"/>
  <c r="C125" i="1"/>
  <c r="B128" i="1"/>
  <c r="C128" i="1" s="1"/>
  <c r="C124" i="1"/>
  <c r="B126" i="4"/>
  <c r="B125" i="4"/>
  <c r="C125" i="4" s="1"/>
  <c r="B124" i="4"/>
  <c r="C124" i="4" s="1"/>
  <c r="B123" i="4"/>
  <c r="B121" i="4"/>
  <c r="C121" i="4" s="1"/>
  <c r="C122" i="1"/>
  <c r="B119" i="4"/>
  <c r="C119" i="4" s="1"/>
  <c r="B120" i="4"/>
  <c r="C120" i="4" s="1"/>
  <c r="C121" i="1"/>
  <c r="B123" i="1"/>
  <c r="C123" i="1" s="1"/>
  <c r="C120" i="1"/>
  <c r="B118" i="4"/>
  <c r="C118" i="4" s="1"/>
  <c r="C119" i="1"/>
  <c r="C117" i="1"/>
  <c r="C116" i="1"/>
  <c r="C115" i="1"/>
  <c r="B116" i="4"/>
  <c r="C116" i="4" s="1"/>
  <c r="B115" i="4"/>
  <c r="C115" i="4" s="1"/>
  <c r="B114" i="4"/>
  <c r="C114" i="4" s="1"/>
  <c r="B113" i="4"/>
  <c r="C113" i="4" s="1"/>
  <c r="B118" i="1"/>
  <c r="C118" i="1" s="1"/>
  <c r="C114" i="1"/>
  <c r="C112" i="1"/>
  <c r="C111" i="1"/>
  <c r="C110" i="1"/>
  <c r="B111" i="4"/>
  <c r="B110" i="4"/>
  <c r="B109" i="4"/>
  <c r="B108" i="4"/>
  <c r="B113" i="1"/>
  <c r="B32" i="2" s="1"/>
  <c r="B32" i="3" s="1"/>
  <c r="C109" i="1"/>
  <c r="C133" i="1" l="1"/>
  <c r="B35" i="2"/>
  <c r="B35" i="3" s="1"/>
  <c r="B127" i="4"/>
  <c r="C132" i="4" s="1"/>
  <c r="C126" i="4"/>
  <c r="B34" i="2"/>
  <c r="B34" i="3" s="1"/>
  <c r="C123" i="4"/>
  <c r="B122" i="4"/>
  <c r="C122" i="4" s="1"/>
  <c r="B33" i="2"/>
  <c r="B33" i="3" s="1"/>
  <c r="B117" i="4"/>
  <c r="B112" i="4"/>
  <c r="C107" i="1"/>
  <c r="C127" i="4" l="1"/>
  <c r="C117" i="4"/>
  <c r="C106" i="1"/>
  <c r="B108" i="1" l="1"/>
  <c r="B31" i="2" s="1"/>
  <c r="B31" i="3" s="1"/>
  <c r="C105" i="1"/>
  <c r="C113" i="1" l="1"/>
  <c r="B106" i="4"/>
  <c r="C111" i="4" s="1"/>
  <c r="B105" i="4"/>
  <c r="C110" i="4" s="1"/>
  <c r="B104" i="4"/>
  <c r="B103" i="4"/>
  <c r="C104" i="1"/>
  <c r="C108" i="4" l="1"/>
  <c r="C104" i="4"/>
  <c r="C109" i="4"/>
  <c r="B107" i="4"/>
  <c r="C112" i="4" s="1"/>
  <c r="C102" i="1"/>
  <c r="C101" i="1"/>
  <c r="B101" i="4"/>
  <c r="C101" i="4" s="1"/>
  <c r="B100" i="4"/>
  <c r="C105" i="4" s="1"/>
  <c r="B99" i="4"/>
  <c r="B98" i="4"/>
  <c r="C103" i="4" s="1"/>
  <c r="B96" i="4"/>
  <c r="B95" i="4"/>
  <c r="B94" i="4"/>
  <c r="C99" i="4" s="1"/>
  <c r="B93" i="4"/>
  <c r="C100" i="1"/>
  <c r="C99" i="1"/>
  <c r="B103" i="1"/>
  <c r="C108" i="1" s="1"/>
  <c r="B98" i="1"/>
  <c r="B29" i="2" s="1"/>
  <c r="B29" i="3" s="1"/>
  <c r="B92" i="4"/>
  <c r="B28" i="2"/>
  <c r="B28" i="3" s="1"/>
  <c r="C93" i="1"/>
  <c r="C92" i="4"/>
  <c r="A92" i="4"/>
  <c r="B27" i="2"/>
  <c r="B27" i="3"/>
  <c r="C92" i="1"/>
  <c r="C91" i="4"/>
  <c r="B91" i="4"/>
  <c r="A91" i="4"/>
  <c r="B90" i="4"/>
  <c r="A90" i="4"/>
  <c r="B26" i="2"/>
  <c r="B26" i="3"/>
  <c r="C91" i="1"/>
  <c r="C90" i="4"/>
  <c r="B25" i="2"/>
  <c r="C90" i="1"/>
  <c r="B25" i="3"/>
  <c r="C89" i="4"/>
  <c r="B89" i="4"/>
  <c r="A89" i="4"/>
  <c r="B24" i="2"/>
  <c r="B24" i="3"/>
  <c r="C89" i="1"/>
  <c r="C88" i="4"/>
  <c r="A87" i="4"/>
  <c r="B87" i="4"/>
  <c r="C88" i="1"/>
  <c r="C87" i="4" s="1"/>
  <c r="C87" i="1"/>
  <c r="C86" i="1"/>
  <c r="C85" i="4" s="1"/>
  <c r="B88" i="4"/>
  <c r="A88" i="4"/>
  <c r="B22" i="2"/>
  <c r="B22" i="3"/>
  <c r="B21" i="2"/>
  <c r="B21" i="3"/>
  <c r="C86" i="4"/>
  <c r="B86" i="4"/>
  <c r="A86" i="4"/>
  <c r="B85" i="4"/>
  <c r="A85" i="4"/>
  <c r="A84" i="4"/>
  <c r="A19" i="3"/>
  <c r="B83" i="1"/>
  <c r="B19" i="2"/>
  <c r="B19" i="3" s="1"/>
  <c r="C82" i="1"/>
  <c r="C82" i="4"/>
  <c r="C81" i="1"/>
  <c r="C81" i="4" s="1"/>
  <c r="C80" i="1"/>
  <c r="C80" i="4"/>
  <c r="C79" i="1"/>
  <c r="C79" i="4" s="1"/>
  <c r="A18" i="3"/>
  <c r="A83" i="4"/>
  <c r="B82" i="4"/>
  <c r="A82" i="4"/>
  <c r="B81" i="4"/>
  <c r="A81" i="4"/>
  <c r="B80" i="4"/>
  <c r="A80" i="4"/>
  <c r="B79" i="4"/>
  <c r="A79" i="4"/>
  <c r="B73" i="1"/>
  <c r="B17" i="2" s="1"/>
  <c r="B17" i="3" s="1"/>
  <c r="B78" i="1"/>
  <c r="B18" i="2"/>
  <c r="B18" i="3" s="1"/>
  <c r="A78" i="4"/>
  <c r="C77" i="1"/>
  <c r="C77" i="4"/>
  <c r="B77" i="4"/>
  <c r="A77" i="4"/>
  <c r="C76" i="1"/>
  <c r="C76" i="4"/>
  <c r="B76" i="4"/>
  <c r="A76" i="4"/>
  <c r="C75" i="1"/>
  <c r="C75" i="4"/>
  <c r="B75" i="4"/>
  <c r="A75" i="4"/>
  <c r="C74" i="1"/>
  <c r="C74" i="4"/>
  <c r="B74" i="4"/>
  <c r="A74" i="4"/>
  <c r="A17" i="3"/>
  <c r="B68" i="1"/>
  <c r="B68" i="4" s="1"/>
  <c r="B73" i="4"/>
  <c r="A73" i="4"/>
  <c r="C72" i="1"/>
  <c r="C72" i="4" s="1"/>
  <c r="B72" i="4"/>
  <c r="A72" i="4"/>
  <c r="C71" i="1"/>
  <c r="C71" i="4" s="1"/>
  <c r="B71" i="4"/>
  <c r="A71" i="4"/>
  <c r="C70" i="1"/>
  <c r="C70" i="4" s="1"/>
  <c r="B70" i="4"/>
  <c r="A70" i="4"/>
  <c r="C69" i="1"/>
  <c r="C69" i="4" s="1"/>
  <c r="B69" i="4"/>
  <c r="A69" i="4"/>
  <c r="B16" i="2"/>
  <c r="B16" i="3" s="1"/>
  <c r="A16" i="3"/>
  <c r="B63" i="1"/>
  <c r="B15" i="2"/>
  <c r="B15" i="3" s="1"/>
  <c r="A15" i="3"/>
  <c r="A14" i="3"/>
  <c r="A68" i="4"/>
  <c r="C67" i="1"/>
  <c r="C67" i="4"/>
  <c r="B67" i="4"/>
  <c r="A67" i="4"/>
  <c r="C66" i="1"/>
  <c r="C66" i="4"/>
  <c r="B66" i="4"/>
  <c r="A66" i="4"/>
  <c r="C65" i="1"/>
  <c r="C65" i="4"/>
  <c r="B65" i="4"/>
  <c r="A65" i="4"/>
  <c r="C64" i="1"/>
  <c r="C64" i="4"/>
  <c r="B64" i="4"/>
  <c r="A64" i="4"/>
  <c r="B58" i="1"/>
  <c r="B63" i="4"/>
  <c r="A63" i="4"/>
  <c r="C62" i="1"/>
  <c r="C62" i="4" s="1"/>
  <c r="B62" i="4"/>
  <c r="A62" i="4"/>
  <c r="C61" i="1"/>
  <c r="C61" i="4" s="1"/>
  <c r="B61" i="4"/>
  <c r="A61" i="4"/>
  <c r="C60" i="1"/>
  <c r="C60" i="4" s="1"/>
  <c r="B60" i="4"/>
  <c r="A60" i="4"/>
  <c r="C59" i="1"/>
  <c r="C59" i="4" s="1"/>
  <c r="B59" i="4"/>
  <c r="A59" i="4"/>
  <c r="B53" i="1"/>
  <c r="B13" i="2" s="1"/>
  <c r="B13" i="3" s="1"/>
  <c r="A13" i="3"/>
  <c r="B48" i="1"/>
  <c r="A12" i="3"/>
  <c r="B43" i="1"/>
  <c r="A11" i="3"/>
  <c r="B38" i="1"/>
  <c r="B10" i="2" s="1"/>
  <c r="B10" i="3" s="1"/>
  <c r="A10" i="3"/>
  <c r="B33" i="1"/>
  <c r="A9" i="3"/>
  <c r="B28" i="1"/>
  <c r="A8" i="3"/>
  <c r="B23" i="1"/>
  <c r="B7" i="2" s="1"/>
  <c r="B7" i="3" s="1"/>
  <c r="A7" i="3"/>
  <c r="B18" i="1"/>
  <c r="A6" i="3"/>
  <c r="B13" i="1"/>
  <c r="A5" i="3"/>
  <c r="B8" i="1"/>
  <c r="B4" i="2" s="1"/>
  <c r="B4" i="3" s="1"/>
  <c r="A4" i="3"/>
  <c r="C32" i="1"/>
  <c r="C32" i="4" s="1"/>
  <c r="C31" i="1"/>
  <c r="C31" i="4"/>
  <c r="C30" i="1"/>
  <c r="C30" i="4" s="1"/>
  <c r="C29" i="1"/>
  <c r="C29" i="4"/>
  <c r="C27" i="1"/>
  <c r="C27" i="4" s="1"/>
  <c r="C26" i="1"/>
  <c r="C26" i="4"/>
  <c r="C25" i="1"/>
  <c r="C25" i="4" s="1"/>
  <c r="C24" i="1"/>
  <c r="C24" i="4"/>
  <c r="C22" i="1"/>
  <c r="C22" i="4" s="1"/>
  <c r="C21" i="1"/>
  <c r="C20" i="1"/>
  <c r="C20" i="4" s="1"/>
  <c r="C19" i="1"/>
  <c r="C17" i="1"/>
  <c r="C17" i="4"/>
  <c r="C16" i="1"/>
  <c r="C16" i="4" s="1"/>
  <c r="C15" i="1"/>
  <c r="C15" i="4"/>
  <c r="C14" i="1"/>
  <c r="C14" i="4" s="1"/>
  <c r="C12" i="1"/>
  <c r="C11" i="1"/>
  <c r="C11" i="4" s="1"/>
  <c r="C10" i="1"/>
  <c r="C9" i="1"/>
  <c r="C9" i="4"/>
  <c r="C57" i="1"/>
  <c r="C57" i="4" s="1"/>
  <c r="C56" i="1"/>
  <c r="C56" i="4"/>
  <c r="C55" i="1"/>
  <c r="C55" i="4" s="1"/>
  <c r="C54" i="1"/>
  <c r="C54" i="4"/>
  <c r="C52" i="1"/>
  <c r="C51" i="1"/>
  <c r="C51" i="4" s="1"/>
  <c r="C50" i="1"/>
  <c r="C50" i="4" s="1"/>
  <c r="C49" i="1"/>
  <c r="C49" i="4" s="1"/>
  <c r="C47" i="1"/>
  <c r="C47" i="4"/>
  <c r="C46" i="1"/>
  <c r="C46" i="4" s="1"/>
  <c r="C45" i="1"/>
  <c r="C45" i="4"/>
  <c r="C44" i="1"/>
  <c r="C42" i="1"/>
  <c r="C42" i="4" s="1"/>
  <c r="C41" i="1"/>
  <c r="C41" i="4" s="1"/>
  <c r="C40" i="1"/>
  <c r="C39" i="1"/>
  <c r="C39" i="4"/>
  <c r="C37" i="1"/>
  <c r="C37" i="4" s="1"/>
  <c r="C36" i="1"/>
  <c r="C35" i="1"/>
  <c r="C35" i="4" s="1"/>
  <c r="C34" i="1"/>
  <c r="C34" i="4"/>
  <c r="B4" i="4"/>
  <c r="C4" i="4"/>
  <c r="A58" i="4"/>
  <c r="B57" i="4"/>
  <c r="A57" i="4"/>
  <c r="B56" i="4"/>
  <c r="A56" i="4"/>
  <c r="B55" i="4"/>
  <c r="A55" i="4"/>
  <c r="B54" i="4"/>
  <c r="A54" i="4"/>
  <c r="A53" i="4"/>
  <c r="C52" i="4"/>
  <c r="B52" i="4"/>
  <c r="A52" i="4"/>
  <c r="B51" i="4"/>
  <c r="A51" i="4"/>
  <c r="B50" i="4"/>
  <c r="A50" i="4"/>
  <c r="B49" i="4"/>
  <c r="A49" i="4"/>
  <c r="A48" i="4"/>
  <c r="B47" i="4"/>
  <c r="A47" i="4"/>
  <c r="B46" i="4"/>
  <c r="A46" i="4"/>
  <c r="B45" i="4"/>
  <c r="A45" i="4"/>
  <c r="C44" i="4"/>
  <c r="B44" i="4"/>
  <c r="A44" i="4"/>
  <c r="A43" i="4"/>
  <c r="B42" i="4"/>
  <c r="A42" i="4"/>
  <c r="B41" i="4"/>
  <c r="A41" i="4"/>
  <c r="C40" i="4"/>
  <c r="B40" i="4"/>
  <c r="A40" i="4"/>
  <c r="B39" i="4"/>
  <c r="A39" i="4"/>
  <c r="A38" i="4"/>
  <c r="B37" i="4"/>
  <c r="A37" i="4"/>
  <c r="C36" i="4"/>
  <c r="B36" i="4"/>
  <c r="A36" i="4"/>
  <c r="B35" i="4"/>
  <c r="A35" i="4"/>
  <c r="B34" i="4"/>
  <c r="A34" i="4"/>
  <c r="A33" i="4"/>
  <c r="B32" i="4"/>
  <c r="A32" i="4"/>
  <c r="B31" i="4"/>
  <c r="A31" i="4"/>
  <c r="B30" i="4"/>
  <c r="A30" i="4"/>
  <c r="B29" i="4"/>
  <c r="A29" i="4"/>
  <c r="A28" i="4"/>
  <c r="B27" i="4"/>
  <c r="A27" i="4"/>
  <c r="B26" i="4"/>
  <c r="A26" i="4"/>
  <c r="B25" i="4"/>
  <c r="A25" i="4"/>
  <c r="B24" i="4"/>
  <c r="A24" i="4"/>
  <c r="A23" i="4"/>
  <c r="B22" i="4"/>
  <c r="A22" i="4"/>
  <c r="C21" i="4"/>
  <c r="B21" i="4"/>
  <c r="A21" i="4"/>
  <c r="B20" i="4"/>
  <c r="A20" i="4"/>
  <c r="C19" i="4"/>
  <c r="B19" i="4"/>
  <c r="A19" i="4"/>
  <c r="A18" i="4"/>
  <c r="B17" i="4"/>
  <c r="A17" i="4"/>
  <c r="B16" i="4"/>
  <c r="A16" i="4"/>
  <c r="B15" i="4"/>
  <c r="A15" i="4"/>
  <c r="B14" i="4"/>
  <c r="A14" i="4"/>
  <c r="A13" i="4"/>
  <c r="C12" i="4"/>
  <c r="B12" i="4"/>
  <c r="A12" i="4"/>
  <c r="B11" i="4"/>
  <c r="A11" i="4"/>
  <c r="C10" i="4"/>
  <c r="B10" i="4"/>
  <c r="A10" i="4"/>
  <c r="B9" i="4"/>
  <c r="A9" i="4"/>
  <c r="C8" i="4"/>
  <c r="A8" i="4"/>
  <c r="C7" i="4"/>
  <c r="B7" i="4"/>
  <c r="A7" i="4"/>
  <c r="C6" i="4"/>
  <c r="B6" i="4"/>
  <c r="A6" i="4"/>
  <c r="C5" i="4"/>
  <c r="B5" i="4"/>
  <c r="A5" i="4"/>
  <c r="A4" i="4"/>
  <c r="B83" i="4"/>
  <c r="B84" i="4"/>
  <c r="C84" i="4"/>
  <c r="B20" i="2"/>
  <c r="B20" i="3" s="1"/>
  <c r="C43" i="1"/>
  <c r="C43" i="4"/>
  <c r="C78" i="1"/>
  <c r="C78" i="4" s="1"/>
  <c r="C73" i="1"/>
  <c r="C73" i="4"/>
  <c r="B8" i="4"/>
  <c r="B53" i="4"/>
  <c r="B23" i="2"/>
  <c r="B23" i="3"/>
  <c r="B6" i="2"/>
  <c r="B6" i="3" s="1"/>
  <c r="C83" i="1"/>
  <c r="C83" i="4"/>
  <c r="C63" i="1"/>
  <c r="C63" i="4" s="1"/>
  <c r="C38" i="1"/>
  <c r="C38" i="4"/>
  <c r="B38" i="4"/>
  <c r="B23" i="4"/>
  <c r="C53" i="1"/>
  <c r="C53" i="4"/>
  <c r="C98" i="4"/>
  <c r="C98" i="1"/>
  <c r="B97" i="4"/>
  <c r="C97" i="4"/>
  <c r="B5" i="2"/>
  <c r="B5" i="3" s="1"/>
  <c r="C13" i="1"/>
  <c r="C13" i="4"/>
  <c r="B13" i="4"/>
  <c r="C18" i="1"/>
  <c r="C18" i="4" s="1"/>
  <c r="B8" i="2"/>
  <c r="B8" i="3"/>
  <c r="B28" i="4"/>
  <c r="B12" i="2"/>
  <c r="B12" i="3"/>
  <c r="B48" i="4"/>
  <c r="B58" i="4"/>
  <c r="C58" i="1"/>
  <c r="C58" i="4"/>
  <c r="C33" i="1"/>
  <c r="C33" i="4" s="1"/>
  <c r="C28" i="1"/>
  <c r="C28" i="4"/>
  <c r="C48" i="1"/>
  <c r="C48" i="4" s="1"/>
  <c r="B18" i="4"/>
  <c r="B14" i="2"/>
  <c r="B14" i="3"/>
  <c r="C23" i="1"/>
  <c r="C23" i="4" s="1"/>
  <c r="B9" i="2"/>
  <c r="B9" i="3"/>
  <c r="B33" i="4"/>
  <c r="B11" i="2"/>
  <c r="B11" i="3"/>
  <c r="B43" i="4"/>
  <c r="B78" i="4"/>
  <c r="C68" i="1" l="1"/>
  <c r="C68" i="4" s="1"/>
  <c r="C106" i="4"/>
  <c r="C103" i="1"/>
  <c r="B102" i="4"/>
  <c r="C102" i="4" s="1"/>
  <c r="C100" i="4"/>
  <c r="B30" i="2"/>
  <c r="B30" i="3" s="1"/>
  <c r="C107" i="4" l="1"/>
</calcChain>
</file>

<file path=xl/sharedStrings.xml><?xml version="1.0" encoding="utf-8"?>
<sst xmlns="http://schemas.openxmlformats.org/spreadsheetml/2006/main" count="157" uniqueCount="23">
  <si>
    <t>Pasažieru apgrozība autotransportā (milj.pas/km)</t>
  </si>
  <si>
    <t>Ar regulārās satiksmes autobusiem</t>
  </si>
  <si>
    <t>datu avots: CSP</t>
  </si>
  <si>
    <t>KOPĀ</t>
  </si>
  <si>
    <t>%, salīdzinot ar iepr.gada attiecīgo periodu</t>
  </si>
  <si>
    <t>I</t>
  </si>
  <si>
    <t>...</t>
  </si>
  <si>
    <t>II</t>
  </si>
  <si>
    <t>III</t>
  </si>
  <si>
    <t>IV</t>
  </si>
  <si>
    <t>Sakarā ar elektroniskās norēķinu sistēmas un e-talona ieviešanu Rīgas sabiedriskajā transportā, sākot ar 2009. gada 2.ceturksni ir mainīta pasažieru uzskaites kārtība regulāras satiksmes autobusos, trolejbusos un tramvajos (no oficiālā CSP biļetena).</t>
  </si>
  <si>
    <t>X</t>
  </si>
  <si>
    <r>
      <t xml:space="preserve">Sakarā ar to, ka pasažieru apgrozība ar regulāras satiksmes autobusiem tiek iegūta aprēķinu ceļā, 
izmantojot vairākus informācijas ieguves avotus un vidējo pasažieru brauciena attālumu komercpārvadājumos,
sākor ar 2009.gadu un turpmāk  tā tiek publicēta </t>
    </r>
    <r>
      <rPr>
        <b/>
        <u/>
        <sz val="10"/>
        <color indexed="10"/>
        <rFont val="Times New Roman"/>
        <family val="1"/>
        <charset val="186"/>
      </rPr>
      <t>tikai reizi gadā.</t>
    </r>
    <r>
      <rPr>
        <u/>
        <sz val="10"/>
        <color indexed="10"/>
        <rFont val="Times New Roman"/>
        <family val="1"/>
        <charset val="186"/>
      </rPr>
      <t xml:space="preserve"> </t>
    </r>
    <r>
      <rPr>
        <sz val="10"/>
        <color indexed="10"/>
        <rFont val="Times New Roman"/>
        <family val="1"/>
        <charset val="186"/>
      </rPr>
      <t>Sākot ar 2009.gadu veikts arī</t>
    </r>
    <r>
      <rPr>
        <b/>
        <u/>
        <sz val="10"/>
        <color indexed="10"/>
        <rFont val="Times New Roman"/>
        <family val="1"/>
        <charset val="186"/>
      </rPr>
      <t xml:space="preserve"> pārrēķins</t>
    </r>
    <r>
      <rPr>
        <sz val="10"/>
        <color indexed="10"/>
        <rFont val="Times New Roman"/>
        <family val="1"/>
        <charset val="186"/>
      </rPr>
      <t xml:space="preserve">, jo palielinājušies pasažieru pārvadājumi (iepriekš kopējā skaitā netika iekļauti bez maksas braucošie pasažieri) (ATD skaidrojums). 
</t>
    </r>
  </si>
  <si>
    <t>gadi</t>
  </si>
  <si>
    <t>pasažieru apgrozība (milj.pas/km)</t>
  </si>
  <si>
    <t>Passenger turnover in road transport (mill. pas/km)</t>
  </si>
  <si>
    <t>Data source: CSB</t>
  </si>
  <si>
    <t>With buses(regular traffic)</t>
  </si>
  <si>
    <t>TOTAL</t>
  </si>
  <si>
    <t>%, to compare with the previous year period</t>
  </si>
  <si>
    <t>From 2009 made recalculation if the increased passenger traffic (previously not included in the total number of free circulating passengers)</t>
  </si>
  <si>
    <t>years</t>
  </si>
  <si>
    <t>passenger turnover (mill pas/km)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</si>
</sst>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Arial"/>
      <charset val="186"/>
    </font>
    <font>
      <sz val="10"/>
      <name val="Times New Roman"/>
      <family val="1"/>
    </font>
    <font>
      <b/>
      <sz val="10"/>
      <color indexed="8"/>
      <name val="Times New Roman"/>
      <family val="1"/>
    </font>
    <font>
      <b/>
      <sz val="10"/>
      <name val="Times New Roman"/>
      <family val="1"/>
    </font>
    <font>
      <i/>
      <sz val="10"/>
      <name val="Times New Roman"/>
      <family val="1"/>
    </font>
    <font>
      <sz val="9"/>
      <name val="Times New Roman"/>
      <family val="1"/>
    </font>
    <font>
      <b/>
      <i/>
      <sz val="10"/>
      <name val="Times New Roman"/>
      <family val="1"/>
    </font>
    <font>
      <b/>
      <sz val="10"/>
      <name val="Times New Roman"/>
      <family val="1"/>
      <charset val="186"/>
    </font>
    <font>
      <b/>
      <i/>
      <sz val="10"/>
      <name val="Times New Roman"/>
      <family val="1"/>
      <charset val="186"/>
    </font>
    <font>
      <b/>
      <u/>
      <sz val="10"/>
      <color indexed="10"/>
      <name val="Times New Roman"/>
      <family val="1"/>
      <charset val="186"/>
    </font>
    <font>
      <sz val="10"/>
      <color indexed="10"/>
      <name val="Times New Roman"/>
      <family val="1"/>
      <charset val="186"/>
    </font>
    <font>
      <u/>
      <sz val="10"/>
      <color indexed="10"/>
      <name val="Times New Roman"/>
      <family val="1"/>
      <charset val="186"/>
    </font>
    <font>
      <b/>
      <sz val="10"/>
      <name val="Times New Roman Tilde"/>
      <charset val="186"/>
    </font>
    <font>
      <sz val="10"/>
      <name val="Times New Roman"/>
      <family val="1"/>
      <charset val="186"/>
    </font>
    <font>
      <sz val="12"/>
      <name val="Times New Roman"/>
      <family val="1"/>
    </font>
    <font>
      <i/>
      <sz val="12"/>
      <name val="Times New Roman"/>
      <family val="1"/>
    </font>
    <font>
      <sz val="10"/>
      <name val="Times New Roman Tilde"/>
      <family val="1"/>
      <charset val="186"/>
    </font>
    <font>
      <sz val="10"/>
      <color rgb="FFFF0000"/>
      <name val="Times New Roman"/>
      <family val="1"/>
      <charset val="186"/>
    </font>
  </fonts>
  <fills count="10">
    <fill>
      <patternFill patternType="none"/>
    </fill>
    <fill>
      <patternFill patternType="gray125"/>
    </fill>
    <fill>
      <patternFill patternType="solid">
        <fgColor indexed="26"/>
        <bgColor indexed="24"/>
      </patternFill>
    </fill>
    <fill>
      <patternFill patternType="solid">
        <fgColor indexed="26"/>
        <bgColor indexed="64"/>
      </patternFill>
    </fill>
    <fill>
      <patternFill patternType="solid">
        <fgColor indexed="22"/>
        <bgColor indexed="24"/>
      </patternFill>
    </fill>
    <fill>
      <patternFill patternType="solid">
        <fgColor indexed="2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9" tint="0.39994506668294322"/>
        <bgColor indexed="64"/>
      </patternFill>
    </fill>
  </fills>
  <borders count="63">
    <border>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style="thin">
        <color indexed="64"/>
      </right>
      <top/>
      <bottom/>
      <diagonal/>
    </border>
    <border>
      <left style="double">
        <color indexed="64"/>
      </left>
      <right style="double">
        <color indexed="64"/>
      </right>
      <top/>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style="double">
        <color indexed="64"/>
      </left>
      <right style="double">
        <color indexed="64"/>
      </right>
      <top/>
      <bottom style="thin">
        <color indexed="64"/>
      </bottom>
      <diagonal/>
    </border>
    <border>
      <left/>
      <right style="double">
        <color indexed="64"/>
      </right>
      <top style="medium">
        <color indexed="64"/>
      </top>
      <bottom/>
      <diagonal/>
    </border>
    <border>
      <left/>
      <right style="double">
        <color indexed="64"/>
      </right>
      <top/>
      <bottom/>
      <diagonal/>
    </border>
    <border>
      <left/>
      <right style="thin">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top style="medium">
        <color indexed="64"/>
      </top>
      <bottom/>
      <diagonal/>
    </border>
    <border>
      <left/>
      <right style="double">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138">
    <xf numFmtId="0" fontId="0" fillId="0" borderId="0" xfId="0"/>
    <xf numFmtId="0" fontId="1" fillId="2" borderId="1" xfId="0" applyFont="1" applyFill="1" applyBorder="1" applyAlignment="1">
      <alignment horizontal="justify" vertical="top"/>
    </xf>
    <xf numFmtId="0" fontId="1" fillId="3" borderId="2" xfId="0" applyFont="1" applyFill="1" applyBorder="1" applyAlignment="1">
      <alignment horizontal="justify" vertical="top"/>
    </xf>
    <xf numFmtId="0" fontId="1" fillId="3" borderId="3" xfId="0" applyFont="1" applyFill="1" applyBorder="1" applyAlignment="1">
      <alignment horizontal="justify" vertical="top"/>
    </xf>
    <xf numFmtId="0" fontId="1" fillId="3" borderId="4" xfId="0" applyFont="1" applyFill="1" applyBorder="1" applyAlignment="1">
      <alignment horizontal="justify" vertical="top"/>
    </xf>
    <xf numFmtId="10" fontId="4" fillId="3" borderId="2" xfId="0" applyNumberFormat="1" applyFont="1" applyFill="1" applyBorder="1" applyAlignment="1">
      <alignment horizontal="justify" vertical="top"/>
    </xf>
    <xf numFmtId="0" fontId="1" fillId="2" borderId="5" xfId="0" applyFont="1" applyFill="1" applyBorder="1" applyAlignment="1">
      <alignment horizontal="justify" vertical="top"/>
    </xf>
    <xf numFmtId="164" fontId="5" fillId="2" borderId="6" xfId="0" applyNumberFormat="1" applyFont="1" applyFill="1" applyBorder="1" applyAlignment="1">
      <alignment horizontal="justify" vertical="top"/>
    </xf>
    <xf numFmtId="0" fontId="3" fillId="0" borderId="0" xfId="0" applyFont="1" applyAlignment="1">
      <alignment vertical="top"/>
    </xf>
    <xf numFmtId="0" fontId="1" fillId="0" borderId="0" xfId="0" applyFont="1" applyAlignment="1">
      <alignment vertical="top"/>
    </xf>
    <xf numFmtId="10" fontId="4" fillId="0" borderId="0" xfId="0" applyNumberFormat="1" applyFont="1" applyAlignment="1">
      <alignment vertical="top"/>
    </xf>
    <xf numFmtId="0" fontId="4" fillId="0" borderId="0" xfId="0" applyFont="1" applyAlignment="1">
      <alignment vertical="top"/>
    </xf>
    <xf numFmtId="164" fontId="1" fillId="0" borderId="0" xfId="0" applyNumberFormat="1" applyFont="1" applyAlignment="1">
      <alignment vertical="top"/>
    </xf>
    <xf numFmtId="0" fontId="2" fillId="4" borderId="7" xfId="0" applyFont="1" applyFill="1" applyBorder="1" applyAlignment="1">
      <alignment horizontal="left" vertical="top"/>
    </xf>
    <xf numFmtId="164" fontId="1" fillId="0" borderId="8" xfId="0" applyNumberFormat="1" applyFont="1" applyBorder="1" applyAlignment="1">
      <alignment vertical="top"/>
    </xf>
    <xf numFmtId="0" fontId="3" fillId="4" borderId="9" xfId="0" applyFont="1" applyFill="1" applyBorder="1" applyAlignment="1">
      <alignment horizontal="left" vertical="top"/>
    </xf>
    <xf numFmtId="164" fontId="3" fillId="0" borderId="10" xfId="0" applyNumberFormat="1" applyFont="1" applyBorder="1" applyAlignment="1">
      <alignment vertical="top"/>
    </xf>
    <xf numFmtId="10" fontId="4" fillId="0" borderId="11" xfId="0" applyNumberFormat="1" applyFont="1" applyBorder="1" applyAlignment="1">
      <alignment vertical="top"/>
    </xf>
    <xf numFmtId="10" fontId="4" fillId="0" borderId="12" xfId="0" applyNumberFormat="1" applyFont="1" applyBorder="1" applyAlignment="1">
      <alignment vertical="top"/>
    </xf>
    <xf numFmtId="10" fontId="6" fillId="0" borderId="13" xfId="0" applyNumberFormat="1" applyFont="1" applyBorder="1" applyAlignment="1">
      <alignment vertical="top"/>
    </xf>
    <xf numFmtId="164" fontId="1" fillId="0" borderId="14" xfId="0" applyNumberFormat="1" applyFont="1" applyBorder="1" applyAlignment="1">
      <alignment vertical="top"/>
    </xf>
    <xf numFmtId="164" fontId="1" fillId="0" borderId="15" xfId="0" applyNumberFormat="1" applyFont="1" applyBorder="1" applyAlignment="1">
      <alignment vertical="top"/>
    </xf>
    <xf numFmtId="164" fontId="1" fillId="0" borderId="16" xfId="0" applyNumberFormat="1" applyFont="1" applyBorder="1" applyAlignment="1">
      <alignment vertical="top"/>
    </xf>
    <xf numFmtId="164" fontId="3" fillId="0" borderId="17" xfId="0" applyNumberFormat="1" applyFont="1" applyBorder="1" applyAlignment="1">
      <alignment vertical="top"/>
    </xf>
    <xf numFmtId="0" fontId="1" fillId="5" borderId="18" xfId="0" applyFont="1" applyFill="1" applyBorder="1" applyAlignment="1">
      <alignment horizontal="right" vertical="top"/>
    </xf>
    <xf numFmtId="164" fontId="1" fillId="0" borderId="19" xfId="0" applyNumberFormat="1" applyFont="1" applyBorder="1" applyAlignment="1">
      <alignment vertical="top"/>
    </xf>
    <xf numFmtId="0" fontId="1" fillId="5" borderId="20" xfId="0" applyFont="1" applyFill="1" applyBorder="1" applyAlignment="1">
      <alignment horizontal="right" vertical="top"/>
    </xf>
    <xf numFmtId="164" fontId="1" fillId="0" borderId="21" xfId="0" applyNumberFormat="1" applyFont="1" applyBorder="1" applyAlignment="1">
      <alignment vertical="top"/>
    </xf>
    <xf numFmtId="0" fontId="3" fillId="5" borderId="22" xfId="0" applyFont="1" applyFill="1" applyBorder="1" applyAlignment="1">
      <alignment vertical="top"/>
    </xf>
    <xf numFmtId="0" fontId="3" fillId="5" borderId="23" xfId="0" applyFont="1" applyFill="1" applyBorder="1" applyAlignment="1">
      <alignment vertical="top"/>
    </xf>
    <xf numFmtId="0" fontId="3" fillId="5" borderId="24" xfId="0" applyFont="1" applyFill="1" applyBorder="1" applyAlignment="1">
      <alignment vertical="top"/>
    </xf>
    <xf numFmtId="0" fontId="3" fillId="5" borderId="25" xfId="0" applyFont="1" applyFill="1" applyBorder="1" applyAlignment="1">
      <alignment vertical="top"/>
    </xf>
    <xf numFmtId="0" fontId="6" fillId="0" borderId="0" xfId="0" applyFont="1" applyAlignment="1">
      <alignment vertical="top"/>
    </xf>
    <xf numFmtId="0" fontId="1" fillId="5" borderId="18" xfId="0" applyFont="1" applyFill="1" applyBorder="1" applyAlignment="1">
      <alignment vertical="top"/>
    </xf>
    <xf numFmtId="164" fontId="1" fillId="0" borderId="26" xfId="0" applyNumberFormat="1" applyFont="1" applyBorder="1" applyAlignment="1">
      <alignment vertical="top"/>
    </xf>
    <xf numFmtId="164" fontId="1" fillId="0" borderId="8" xfId="0" applyNumberFormat="1" applyFont="1" applyBorder="1" applyAlignment="1">
      <alignment horizontal="right" vertical="top"/>
    </xf>
    <xf numFmtId="0" fontId="1" fillId="0" borderId="27" xfId="0" applyFont="1" applyBorder="1" applyAlignment="1">
      <alignment horizontal="right" vertical="top"/>
    </xf>
    <xf numFmtId="0" fontId="1" fillId="0" borderId="11" xfId="0" applyFont="1" applyBorder="1" applyAlignment="1">
      <alignment horizontal="right" vertical="top"/>
    </xf>
    <xf numFmtId="0" fontId="1" fillId="0" borderId="12" xfId="0" applyFont="1" applyBorder="1" applyAlignment="1">
      <alignment horizontal="right" vertical="top"/>
    </xf>
    <xf numFmtId="164" fontId="3" fillId="0" borderId="10" xfId="0" applyNumberFormat="1" applyFont="1" applyBorder="1" applyAlignment="1">
      <alignment horizontal="right" vertical="top"/>
    </xf>
    <xf numFmtId="0" fontId="1" fillId="0" borderId="13" xfId="0" applyFont="1" applyBorder="1" applyAlignment="1">
      <alignment horizontal="right" vertical="top"/>
    </xf>
    <xf numFmtId="10" fontId="4" fillId="0" borderId="27" xfId="0" applyNumberFormat="1" applyFont="1" applyBorder="1" applyAlignment="1">
      <alignment horizontal="right" vertical="top"/>
    </xf>
    <xf numFmtId="10" fontId="4" fillId="0" borderId="11" xfId="0" applyNumberFormat="1" applyFont="1" applyBorder="1" applyAlignment="1">
      <alignment horizontal="right" vertical="top"/>
    </xf>
    <xf numFmtId="10" fontId="4" fillId="0" borderId="12" xfId="0" applyNumberFormat="1" applyFont="1" applyBorder="1" applyAlignment="1">
      <alignment horizontal="right" vertical="top"/>
    </xf>
    <xf numFmtId="10" fontId="6" fillId="0" borderId="13" xfId="0" applyNumberFormat="1" applyFont="1" applyBorder="1" applyAlignment="1">
      <alignment horizontal="right" vertical="top"/>
    </xf>
    <xf numFmtId="164" fontId="1" fillId="0" borderId="16" xfId="0" applyNumberFormat="1" applyFont="1" applyBorder="1" applyAlignment="1" applyProtection="1">
      <alignment vertical="top"/>
      <protection locked="0"/>
    </xf>
    <xf numFmtId="164" fontId="1" fillId="0" borderId="28" xfId="0" applyNumberFormat="1" applyFont="1" applyBorder="1" applyAlignment="1">
      <alignment vertical="top"/>
    </xf>
    <xf numFmtId="164" fontId="1" fillId="0" borderId="29" xfId="0" applyNumberFormat="1" applyFont="1" applyBorder="1" applyAlignment="1">
      <alignment vertical="top"/>
    </xf>
    <xf numFmtId="164" fontId="1" fillId="0" borderId="30" xfId="0" applyNumberFormat="1" applyFont="1" applyBorder="1" applyAlignment="1">
      <alignment vertical="top"/>
    </xf>
    <xf numFmtId="10" fontId="1" fillId="0" borderId="31" xfId="0" applyNumberFormat="1" applyFont="1" applyBorder="1" applyAlignment="1">
      <alignment vertical="top"/>
    </xf>
    <xf numFmtId="10" fontId="1" fillId="0" borderId="11" xfId="0" applyNumberFormat="1" applyFont="1" applyBorder="1" applyAlignment="1">
      <alignment vertical="top"/>
    </xf>
    <xf numFmtId="164" fontId="1" fillId="0" borderId="32" xfId="0" applyNumberFormat="1" applyFont="1" applyBorder="1" applyAlignment="1">
      <alignment vertical="top"/>
    </xf>
    <xf numFmtId="10" fontId="4" fillId="0" borderId="33" xfId="0" applyNumberFormat="1" applyFont="1" applyBorder="1" applyAlignment="1">
      <alignment vertical="top"/>
    </xf>
    <xf numFmtId="10" fontId="4" fillId="0" borderId="34" xfId="0" applyNumberFormat="1" applyFont="1" applyBorder="1" applyAlignment="1">
      <alignment vertical="top"/>
    </xf>
    <xf numFmtId="0" fontId="7" fillId="5" borderId="15" xfId="0" applyFont="1" applyFill="1" applyBorder="1" applyAlignment="1">
      <alignment vertical="top"/>
    </xf>
    <xf numFmtId="0" fontId="7" fillId="5" borderId="16" xfId="0" applyFont="1" applyFill="1" applyBorder="1" applyAlignment="1">
      <alignment vertical="top"/>
    </xf>
    <xf numFmtId="0" fontId="7" fillId="5" borderId="35" xfId="0" applyFont="1" applyFill="1" applyBorder="1" applyAlignment="1">
      <alignment vertical="top"/>
    </xf>
    <xf numFmtId="0" fontId="7" fillId="5" borderId="23" xfId="0" applyFont="1" applyFill="1" applyBorder="1" applyAlignment="1">
      <alignment vertical="top"/>
    </xf>
    <xf numFmtId="0" fontId="7" fillId="5" borderId="25" xfId="0" applyFont="1" applyFill="1" applyBorder="1" applyAlignment="1">
      <alignment horizontal="left" vertical="top"/>
    </xf>
    <xf numFmtId="164" fontId="7" fillId="0" borderId="36" xfId="0" applyNumberFormat="1" applyFont="1" applyBorder="1" applyAlignment="1">
      <alignment vertical="top"/>
    </xf>
    <xf numFmtId="10" fontId="7" fillId="0" borderId="13" xfId="0" applyNumberFormat="1" applyFont="1" applyBorder="1" applyAlignment="1">
      <alignment vertical="top"/>
    </xf>
    <xf numFmtId="0" fontId="1" fillId="5" borderId="20" xfId="0" applyFont="1" applyFill="1" applyBorder="1" applyAlignment="1" applyProtection="1">
      <alignment horizontal="right" vertical="top"/>
      <protection locked="0"/>
    </xf>
    <xf numFmtId="164" fontId="1" fillId="0" borderId="30" xfId="0" applyNumberFormat="1" applyFont="1" applyBorder="1" applyAlignment="1">
      <alignment horizontal="right" vertical="top"/>
    </xf>
    <xf numFmtId="0" fontId="3" fillId="5" borderId="37" xfId="0" applyFont="1" applyFill="1" applyBorder="1" applyAlignment="1">
      <alignment vertical="top"/>
    </xf>
    <xf numFmtId="0" fontId="3" fillId="5" borderId="21" xfId="0" applyFont="1" applyFill="1" applyBorder="1" applyAlignment="1">
      <alignment vertical="top"/>
    </xf>
    <xf numFmtId="164" fontId="1" fillId="0" borderId="38" xfId="0" applyNumberFormat="1" applyFont="1" applyBorder="1" applyAlignment="1">
      <alignment vertical="top"/>
    </xf>
    <xf numFmtId="164" fontId="1" fillId="0" borderId="39" xfId="0" applyNumberFormat="1" applyFont="1" applyBorder="1" applyAlignment="1">
      <alignment vertical="top"/>
    </xf>
    <xf numFmtId="0" fontId="3" fillId="5" borderId="25" xfId="0" applyFont="1" applyFill="1" applyBorder="1" applyAlignment="1">
      <alignment horizontal="left" vertical="top"/>
    </xf>
    <xf numFmtId="164" fontId="3" fillId="0" borderId="36" xfId="0" applyNumberFormat="1" applyFont="1" applyBorder="1" applyAlignment="1">
      <alignment vertical="top"/>
    </xf>
    <xf numFmtId="10" fontId="3" fillId="0" borderId="13" xfId="0" applyNumberFormat="1" applyFont="1" applyBorder="1" applyAlignment="1">
      <alignment vertical="top"/>
    </xf>
    <xf numFmtId="0" fontId="3" fillId="5" borderId="40" xfId="0" applyFont="1" applyFill="1" applyBorder="1" applyAlignment="1">
      <alignment vertical="top"/>
    </xf>
    <xf numFmtId="0" fontId="3" fillId="5" borderId="7" xfId="0" applyFont="1" applyFill="1" applyBorder="1" applyAlignment="1">
      <alignment vertical="top"/>
    </xf>
    <xf numFmtId="0" fontId="3" fillId="5" borderId="9" xfId="0" applyFont="1" applyFill="1" applyBorder="1" applyAlignment="1">
      <alignment horizontal="left" vertical="top"/>
    </xf>
    <xf numFmtId="164" fontId="3" fillId="0" borderId="25" xfId="0" applyNumberFormat="1" applyFont="1" applyBorder="1" applyAlignment="1">
      <alignment vertical="top"/>
    </xf>
    <xf numFmtId="10" fontId="1" fillId="0" borderId="33" xfId="0" applyNumberFormat="1" applyFont="1" applyBorder="1" applyAlignment="1">
      <alignment vertical="top"/>
    </xf>
    <xf numFmtId="10" fontId="1" fillId="0" borderId="34" xfId="0" applyNumberFormat="1" applyFont="1" applyBorder="1" applyAlignment="1">
      <alignment vertical="top"/>
    </xf>
    <xf numFmtId="10" fontId="3" fillId="0" borderId="41" xfId="0" applyNumberFormat="1" applyFont="1" applyBorder="1" applyAlignment="1">
      <alignment vertical="top"/>
    </xf>
    <xf numFmtId="0" fontId="3" fillId="5" borderId="0" xfId="0" applyFont="1" applyFill="1" applyAlignment="1">
      <alignment vertical="top"/>
    </xf>
    <xf numFmtId="0" fontId="7" fillId="5" borderId="17" xfId="0" applyFont="1" applyFill="1" applyBorder="1" applyAlignment="1">
      <alignment vertical="top"/>
    </xf>
    <xf numFmtId="164" fontId="7" fillId="0" borderId="10" xfId="0" applyNumberFormat="1" applyFont="1" applyBorder="1" applyAlignment="1">
      <alignment vertical="top"/>
    </xf>
    <xf numFmtId="10" fontId="8" fillId="0" borderId="41" xfId="0" applyNumberFormat="1" applyFont="1" applyBorder="1" applyAlignment="1">
      <alignment vertical="top"/>
    </xf>
    <xf numFmtId="0" fontId="3" fillId="5" borderId="42" xfId="0" applyFont="1" applyFill="1" applyBorder="1" applyAlignment="1">
      <alignment vertical="top"/>
    </xf>
    <xf numFmtId="164" fontId="3" fillId="0" borderId="43" xfId="0" applyNumberFormat="1" applyFont="1" applyBorder="1" applyAlignment="1">
      <alignment vertical="top"/>
    </xf>
    <xf numFmtId="10" fontId="6" fillId="0" borderId="41" xfId="0" applyNumberFormat="1" applyFont="1" applyBorder="1" applyAlignment="1">
      <alignment vertical="top"/>
    </xf>
    <xf numFmtId="164" fontId="3" fillId="0" borderId="44" xfId="0" applyNumberFormat="1" applyFont="1" applyBorder="1" applyAlignment="1">
      <alignment vertical="top"/>
    </xf>
    <xf numFmtId="0" fontId="7" fillId="5" borderId="0" xfId="0" applyFont="1" applyFill="1" applyAlignment="1">
      <alignment horizontal="left" vertical="top"/>
    </xf>
    <xf numFmtId="0" fontId="1" fillId="5" borderId="11" xfId="0" applyFont="1" applyFill="1" applyBorder="1" applyAlignment="1" applyProtection="1">
      <alignment vertical="top"/>
      <protection locked="0"/>
    </xf>
    <xf numFmtId="0" fontId="7" fillId="5" borderId="0" xfId="0" applyFont="1" applyFill="1" applyAlignment="1">
      <alignment vertical="top"/>
    </xf>
    <xf numFmtId="0" fontId="7" fillId="5" borderId="25" xfId="0" applyFont="1" applyFill="1" applyBorder="1" applyAlignment="1">
      <alignment vertical="top"/>
    </xf>
    <xf numFmtId="164" fontId="7" fillId="0" borderId="44" xfId="0" applyNumberFormat="1" applyFont="1" applyBorder="1" applyAlignment="1">
      <alignment vertical="top"/>
    </xf>
    <xf numFmtId="0" fontId="1" fillId="5" borderId="11" xfId="0" applyFont="1" applyFill="1" applyBorder="1" applyAlignment="1">
      <alignment vertical="top"/>
    </xf>
    <xf numFmtId="10" fontId="1" fillId="0" borderId="45" xfId="0" applyNumberFormat="1" applyFont="1" applyBorder="1" applyAlignment="1">
      <alignment vertical="top"/>
    </xf>
    <xf numFmtId="0" fontId="1" fillId="5" borderId="7" xfId="0" applyFont="1" applyFill="1" applyBorder="1" applyAlignment="1" applyProtection="1">
      <alignment vertical="top"/>
      <protection locked="0"/>
    </xf>
    <xf numFmtId="0" fontId="1" fillId="0" borderId="19" xfId="0" applyFont="1" applyBorder="1" applyAlignment="1">
      <alignment vertical="top"/>
    </xf>
    <xf numFmtId="0" fontId="1" fillId="5" borderId="7" xfId="0" applyFont="1" applyFill="1" applyBorder="1" applyAlignment="1">
      <alignment vertical="top"/>
    </xf>
    <xf numFmtId="0" fontId="1" fillId="5" borderId="20" xfId="0" applyFont="1" applyFill="1" applyBorder="1" applyAlignment="1">
      <alignment vertical="top"/>
    </xf>
    <xf numFmtId="164" fontId="7" fillId="0" borderId="25" xfId="0" applyNumberFormat="1" applyFont="1" applyBorder="1" applyAlignment="1">
      <alignment vertical="top"/>
    </xf>
    <xf numFmtId="164" fontId="7" fillId="0" borderId="46" xfId="0" applyNumberFormat="1" applyFont="1" applyBorder="1" applyAlignment="1">
      <alignment vertical="top"/>
    </xf>
    <xf numFmtId="10" fontId="7" fillId="0" borderId="47" xfId="0" applyNumberFormat="1" applyFont="1" applyBorder="1" applyAlignment="1">
      <alignment vertical="top"/>
    </xf>
    <xf numFmtId="0" fontId="7" fillId="0" borderId="0" xfId="0" applyFont="1" applyAlignment="1">
      <alignment horizontal="left" vertical="top"/>
    </xf>
    <xf numFmtId="164" fontId="7" fillId="0" borderId="48" xfId="0" applyNumberFormat="1" applyFont="1" applyBorder="1" applyAlignment="1">
      <alignment vertical="top"/>
    </xf>
    <xf numFmtId="10" fontId="7" fillId="0" borderId="48" xfId="0" applyNumberFormat="1" applyFont="1" applyBorder="1" applyAlignment="1">
      <alignment vertical="top"/>
    </xf>
    <xf numFmtId="0" fontId="17" fillId="0" borderId="0" xfId="0" applyFont="1" applyAlignment="1">
      <alignment vertical="top" wrapText="1"/>
    </xf>
    <xf numFmtId="0" fontId="7" fillId="6" borderId="40" xfId="0" applyFont="1" applyFill="1" applyBorder="1" applyAlignment="1">
      <alignment horizontal="left"/>
    </xf>
    <xf numFmtId="0" fontId="7" fillId="5" borderId="49" xfId="0" applyFont="1" applyFill="1" applyBorder="1" applyAlignment="1">
      <alignment horizontal="left" vertical="top"/>
    </xf>
    <xf numFmtId="0" fontId="1" fillId="6" borderId="20" xfId="0" applyFont="1" applyFill="1" applyBorder="1" applyAlignment="1">
      <alignment vertical="top"/>
    </xf>
    <xf numFmtId="10" fontId="8" fillId="0" borderId="41" xfId="0" applyNumberFormat="1" applyFont="1" applyBorder="1" applyAlignment="1">
      <alignment horizontal="center" vertical="top"/>
    </xf>
    <xf numFmtId="0" fontId="4" fillId="0" borderId="0" xfId="0" applyFont="1" applyAlignment="1">
      <alignment horizontal="center" vertical="top"/>
    </xf>
    <xf numFmtId="0" fontId="13" fillId="0" borderId="0" xfId="0" applyFont="1" applyAlignment="1">
      <alignment horizontal="left" vertical="center" wrapText="1"/>
    </xf>
    <xf numFmtId="0" fontId="14" fillId="0" borderId="0" xfId="0" applyFont="1" applyAlignment="1">
      <alignment vertical="top"/>
    </xf>
    <xf numFmtId="0" fontId="15" fillId="0" borderId="0" xfId="0" applyFont="1" applyAlignment="1">
      <alignment vertical="top"/>
    </xf>
    <xf numFmtId="0" fontId="7" fillId="7" borderId="49" xfId="0" applyFont="1" applyFill="1" applyBorder="1" applyAlignment="1">
      <alignment horizontal="left" vertical="top"/>
    </xf>
    <xf numFmtId="164" fontId="12" fillId="3" borderId="22" xfId="0" applyNumberFormat="1" applyFont="1" applyFill="1" applyBorder="1"/>
    <xf numFmtId="164" fontId="12" fillId="0" borderId="50" xfId="0" applyNumberFormat="1" applyFont="1" applyBorder="1"/>
    <xf numFmtId="164" fontId="7" fillId="0" borderId="50" xfId="0" applyNumberFormat="1" applyFont="1" applyBorder="1" applyAlignment="1">
      <alignment vertical="top"/>
    </xf>
    <xf numFmtId="10" fontId="7" fillId="0" borderId="33" xfId="0" applyNumberFormat="1" applyFont="1" applyBorder="1" applyAlignment="1">
      <alignment horizontal="center"/>
    </xf>
    <xf numFmtId="10" fontId="7" fillId="0" borderId="51" xfId="0" applyNumberFormat="1" applyFont="1" applyBorder="1" applyAlignment="1">
      <alignment vertical="top"/>
    </xf>
    <xf numFmtId="164" fontId="7" fillId="0" borderId="52" xfId="0" applyNumberFormat="1" applyFont="1" applyBorder="1" applyAlignment="1">
      <alignment vertical="top"/>
    </xf>
    <xf numFmtId="10" fontId="8" fillId="0" borderId="53" xfId="0" applyNumberFormat="1" applyFont="1" applyBorder="1" applyAlignment="1">
      <alignment vertical="top"/>
    </xf>
    <xf numFmtId="0" fontId="7" fillId="8" borderId="54" xfId="0" applyFont="1" applyFill="1" applyBorder="1" applyAlignment="1">
      <alignment vertical="top"/>
    </xf>
    <xf numFmtId="0" fontId="7" fillId="8" borderId="55" xfId="0" applyFont="1" applyFill="1" applyBorder="1" applyAlignment="1">
      <alignment vertical="top"/>
    </xf>
    <xf numFmtId="165" fontId="7" fillId="0" borderId="0" xfId="0" applyNumberFormat="1" applyFont="1"/>
    <xf numFmtId="10" fontId="8" fillId="0" borderId="56" xfId="0" applyNumberFormat="1" applyFont="1" applyBorder="1" applyAlignment="1">
      <alignment vertical="top"/>
    </xf>
    <xf numFmtId="0" fontId="1" fillId="0" borderId="57" xfId="0" applyFont="1" applyBorder="1" applyAlignment="1">
      <alignment vertical="top"/>
    </xf>
    <xf numFmtId="164" fontId="7" fillId="0" borderId="17" xfId="0" applyNumberFormat="1" applyFont="1" applyBorder="1" applyAlignment="1">
      <alignment vertical="top"/>
    </xf>
    <xf numFmtId="10" fontId="7" fillId="0" borderId="41" xfId="0" applyNumberFormat="1" applyFont="1" applyBorder="1" applyAlignment="1">
      <alignment vertical="top"/>
    </xf>
    <xf numFmtId="0" fontId="7" fillId="7" borderId="9" xfId="0" applyFont="1" applyFill="1" applyBorder="1" applyAlignment="1">
      <alignment horizontal="left" vertical="top"/>
    </xf>
    <xf numFmtId="164" fontId="16" fillId="0" borderId="15" xfId="0" applyNumberFormat="1" applyFont="1" applyBorder="1"/>
    <xf numFmtId="164" fontId="16" fillId="0" borderId="16" xfId="0" applyNumberFormat="1" applyFont="1" applyBorder="1"/>
    <xf numFmtId="164" fontId="16" fillId="0" borderId="58" xfId="0" applyNumberFormat="1" applyFont="1" applyBorder="1"/>
    <xf numFmtId="0" fontId="1" fillId="6" borderId="59" xfId="0" applyFont="1" applyFill="1" applyBorder="1" applyAlignment="1">
      <alignment vertical="top"/>
    </xf>
    <xf numFmtId="164" fontId="1" fillId="0" borderId="37" xfId="0" applyNumberFormat="1" applyFont="1" applyBorder="1" applyAlignment="1">
      <alignment vertical="top"/>
    </xf>
    <xf numFmtId="164" fontId="1" fillId="0" borderId="60" xfId="0" applyNumberFormat="1" applyFont="1" applyBorder="1" applyAlignment="1">
      <alignment vertical="top"/>
    </xf>
    <xf numFmtId="0" fontId="1" fillId="9" borderId="11" xfId="0" applyFont="1" applyFill="1" applyBorder="1" applyAlignment="1">
      <alignment vertical="top"/>
    </xf>
    <xf numFmtId="0" fontId="1" fillId="9" borderId="20" xfId="0" applyFont="1" applyFill="1" applyBorder="1" applyAlignment="1">
      <alignment vertical="top"/>
    </xf>
    <xf numFmtId="0" fontId="1" fillId="9" borderId="61" xfId="0" applyFont="1" applyFill="1" applyBorder="1" applyAlignment="1">
      <alignment vertical="top"/>
    </xf>
    <xf numFmtId="0" fontId="1" fillId="9" borderId="12" xfId="0" applyFont="1" applyFill="1" applyBorder="1" applyAlignment="1">
      <alignment vertical="top"/>
    </xf>
    <xf numFmtId="164" fontId="1" fillId="0" borderId="62"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63773528453607"/>
          <c:y val="8.9041244784829818E-2"/>
          <c:w val="0.8475900682151446"/>
          <c:h val="0.75685058067105337"/>
        </c:manualLayout>
      </c:layout>
      <c:barChart>
        <c:barDir val="col"/>
        <c:grouping val="clustered"/>
        <c:varyColors val="0"/>
        <c:ser>
          <c:idx val="1"/>
          <c:order val="0"/>
          <c:spPr>
            <a:solidFill>
              <a:srgbClr val="FFFF00"/>
            </a:solidFill>
            <a:ln w="12700">
              <a:solidFill>
                <a:srgbClr val="000000"/>
              </a:solidFill>
              <a:prstDash val="solid"/>
            </a:ln>
          </c:spPr>
          <c:invertIfNegative val="0"/>
          <c:dPt>
            <c:idx val="1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DFB3-4048-915C-8DEAC39255F4}"/>
              </c:ext>
            </c:extLst>
          </c:dPt>
          <c:dLbls>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'pas.apgr-gadi'!$B$4:$B$19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c:v>2614.5</c:v>
                </c:pt>
                <c:pt idx="15">
                  <c:v>2487.3580000000002</c:v>
                </c:pt>
              </c:numCache>
            </c:numRef>
          </c:val>
          <c:extLst>
            <c:ext xmlns:c16="http://schemas.microsoft.com/office/drawing/2014/chart" uri="{C3380CC4-5D6E-409C-BE32-E72D297353CC}">
              <c16:uniqueId val="{00000001-DFB3-4048-915C-8DEAC39255F4}"/>
            </c:ext>
          </c:extLst>
        </c:ser>
        <c:dLbls>
          <c:showLegendKey val="0"/>
          <c:showVal val="0"/>
          <c:showCatName val="0"/>
          <c:showSerName val="0"/>
          <c:showPercent val="0"/>
          <c:showBubbleSize val="0"/>
        </c:dLbls>
        <c:gapWidth val="150"/>
        <c:axId val="1538361263"/>
        <c:axId val="1"/>
      </c:barChart>
      <c:catAx>
        <c:axId val="15383612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Times New Roman"/>
                    <a:ea typeface="Times New Roman"/>
                    <a:cs typeface="Times New Roman"/>
                  </a:defRPr>
                </a:pPr>
                <a:r>
                  <a:rPr lang="en-US"/>
                  <a:t>milj.pas/km</a:t>
                </a:r>
              </a:p>
            </c:rich>
          </c:tx>
          <c:layout>
            <c:manualLayout>
              <c:xMode val="edge"/>
              <c:yMode val="edge"/>
              <c:x val="2.4883332882358777E-2"/>
              <c:y val="0.3595895078332599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5383612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95202752765952"/>
          <c:y val="8.3391609947061685E-2"/>
          <c:w val="0.75827575380828593"/>
          <c:h val="0.76250011121491179"/>
        </c:manualLayout>
      </c:layout>
      <c:barChart>
        <c:barDir val="col"/>
        <c:grouping val="clustered"/>
        <c:varyColors val="0"/>
        <c:ser>
          <c:idx val="1"/>
          <c:order val="0"/>
          <c:spPr>
            <a:solidFill>
              <a:schemeClr val="accent6"/>
            </a:solidFill>
            <a:ln>
              <a:solidFill>
                <a:sysClr val="windowText" lastClr="000000"/>
              </a:solidFill>
            </a:ln>
          </c:spPr>
          <c:invertIfNegative val="0"/>
          <c:dPt>
            <c:idx val="10"/>
            <c:invertIfNegative val="0"/>
            <c:bubble3D val="0"/>
            <c:spPr>
              <a:solidFill>
                <a:schemeClr val="accent6"/>
              </a:solidFill>
              <a:ln>
                <a:solidFill>
                  <a:sysClr val="windowText" lastClr="000000"/>
                </a:solidFill>
              </a:ln>
            </c:spPr>
            <c:extLst>
              <c:ext xmlns:c16="http://schemas.microsoft.com/office/drawing/2014/chart" uri="{C3380CC4-5D6E-409C-BE32-E72D297353CC}">
                <c16:uniqueId val="{00000000-1693-4E0D-AE57-941FE39079B8}"/>
              </c:ext>
            </c:extLst>
          </c:dPt>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'pas.apgr-gadi'!$A$20:$A$36</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'pas.apgr-gadi'!$B$20:$B$36</c:f>
              <c:numCache>
                <c:formatCode>0.0</c:formatCode>
                <c:ptCount val="17"/>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1593.4329999999998</c:v>
                </c:pt>
                <c:pt idx="16">
                  <c:v>1551.7846000000002</c:v>
                </c:pt>
              </c:numCache>
            </c:numRef>
          </c:val>
          <c:extLst>
            <c:ext xmlns:c16="http://schemas.microsoft.com/office/drawing/2014/chart" uri="{C3380CC4-5D6E-409C-BE32-E72D297353CC}">
              <c16:uniqueId val="{00000001-1693-4E0D-AE57-941FE39079B8}"/>
            </c:ext>
          </c:extLst>
        </c:ser>
        <c:dLbls>
          <c:showLegendKey val="0"/>
          <c:showVal val="0"/>
          <c:showCatName val="0"/>
          <c:showSerName val="0"/>
          <c:showPercent val="0"/>
          <c:showBubbleSize val="0"/>
        </c:dLbls>
        <c:gapWidth val="308"/>
        <c:axId val="1538358863"/>
        <c:axId val="1"/>
      </c:barChart>
      <c:catAx>
        <c:axId val="15383588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milj.pas/km</a:t>
                </a:r>
              </a:p>
            </c:rich>
          </c:tx>
          <c:layout>
            <c:manualLayout>
              <c:xMode val="edge"/>
              <c:yMode val="edge"/>
              <c:x val="2.4883442249940567E-2"/>
              <c:y val="0.35958956217429344"/>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88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00FF00"/>
            </a:solidFill>
            <a:ln w="12700">
              <a:solidFill>
                <a:srgbClr val="000000"/>
              </a:solidFill>
              <a:prstDash val="solid"/>
            </a:ln>
          </c:spPr>
          <c:invertIfNegative val="0"/>
          <c:dPt>
            <c:idx val="1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0-941B-4E92-A677-2C1E6AB5F78F}"/>
              </c:ext>
            </c:extLst>
          </c:dPt>
          <c:dLbls>
            <c:numFmt formatCode="0" sourceLinked="0"/>
            <c:spPr>
              <a:noFill/>
              <a:ln w="25400">
                <a:noFill/>
              </a:ln>
            </c:spPr>
            <c:txPr>
              <a:bodyPr wrap="square" lIns="38100" tIns="19050" rIns="38100" bIns="19050" anchor="ctr">
                <a:spAutoFit/>
              </a:bodyPr>
              <a:lstStyle/>
              <a:p>
                <a:pPr algn="ctr" rtl="1">
                  <a:defRPr sz="225"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'pas.apgr-gadi'!$A$4:$A$14</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'pas.apgr-gadi'!$B$4:$B$9</c:f>
              <c:numCache>
                <c:formatCode>0.0</c:formatCode>
                <c:ptCount val="6"/>
                <c:pt idx="0">
                  <c:v>1721.8</c:v>
                </c:pt>
                <c:pt idx="1">
                  <c:v>1795.1</c:v>
                </c:pt>
                <c:pt idx="2">
                  <c:v>1835.1</c:v>
                </c:pt>
                <c:pt idx="3">
                  <c:v>1605.9</c:v>
                </c:pt>
                <c:pt idx="4">
                  <c:v>1720.4</c:v>
                </c:pt>
                <c:pt idx="5">
                  <c:v>1903.2000000000003</c:v>
                </c:pt>
              </c:numCache>
            </c:numRef>
          </c:val>
          <c:extLst>
            <c:ext xmlns:c16="http://schemas.microsoft.com/office/drawing/2014/chart" uri="{C3380CC4-5D6E-409C-BE32-E72D297353CC}">
              <c16:uniqueId val="{00000001-941B-4E92-A677-2C1E6AB5F78F}"/>
            </c:ext>
          </c:extLst>
        </c:ser>
        <c:dLbls>
          <c:showLegendKey val="0"/>
          <c:showVal val="0"/>
          <c:showCatName val="0"/>
          <c:showSerName val="0"/>
          <c:showPercent val="0"/>
          <c:showBubbleSize val="0"/>
        </c:dLbls>
        <c:gapWidth val="150"/>
        <c:axId val="1538362463"/>
        <c:axId val="1"/>
      </c:barChart>
      <c:catAx>
        <c:axId val="1538362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538362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8775369739518"/>
          <c:y val="6.5163066756409468E-2"/>
          <c:w val="0.85753482016188209"/>
          <c:h val="0.82205714985008871"/>
        </c:manualLayout>
      </c:layout>
      <c:barChart>
        <c:barDir val="col"/>
        <c:grouping val="clustered"/>
        <c:varyColors val="0"/>
        <c:ser>
          <c:idx val="0"/>
          <c:order val="0"/>
          <c:tx>
            <c:strRef>
              <c:f>'pas. turnover-years'!$B$3</c:f>
              <c:strCache>
                <c:ptCount val="1"/>
                <c:pt idx="0">
                  <c:v>passenger turnover (mill pas/km)</c:v>
                </c:pt>
              </c:strCache>
            </c:strRef>
          </c:tx>
          <c:spPr>
            <a:solidFill>
              <a:srgbClr val="FFFF00"/>
            </a:solidFill>
            <a:ln w="12700">
              <a:solidFill>
                <a:srgbClr val="000000"/>
              </a:solidFill>
              <a:prstDash val="solid"/>
            </a:ln>
          </c:spPr>
          <c:invertIfNegative val="0"/>
          <c:dLbls>
            <c:dLbl>
              <c:idx val="17"/>
              <c:layout>
                <c:manualLayout>
                  <c:x val="3.750351968539269E-3"/>
                  <c:y val="-2.38606383491731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1F-49F2-A550-F05FF0EAB6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 turnover-years'!$B$4:$B$19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formatCode="General">
                  <c:v>2614.5</c:v>
                </c:pt>
                <c:pt idx="15">
                  <c:v>2487.3580000000002</c:v>
                </c:pt>
              </c:numCache>
            </c:numRef>
          </c:val>
          <c:extLst>
            <c:ext xmlns:c16="http://schemas.microsoft.com/office/drawing/2014/chart" uri="{C3380CC4-5D6E-409C-BE32-E72D297353CC}">
              <c16:uniqueId val="{00000001-D81F-49F2-A550-F05FF0EAB6E7}"/>
            </c:ext>
          </c:extLst>
        </c:ser>
        <c:dLbls>
          <c:showLegendKey val="0"/>
          <c:showVal val="0"/>
          <c:showCatName val="0"/>
          <c:showSerName val="0"/>
          <c:showPercent val="0"/>
          <c:showBubbleSize val="0"/>
        </c:dLbls>
        <c:gapWidth val="150"/>
        <c:axId val="1538358463"/>
        <c:axId val="1"/>
      </c:barChart>
      <c:catAx>
        <c:axId val="1538358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Arial"/>
                    <a:ea typeface="Arial"/>
                    <a:cs typeface="Arial"/>
                  </a:defRPr>
                </a:pPr>
                <a:r>
                  <a:rPr lang="en-US"/>
                  <a:t>mln.pas/km</a:t>
                </a:r>
              </a:p>
            </c:rich>
          </c:tx>
          <c:layout>
            <c:manualLayout>
              <c:xMode val="edge"/>
              <c:yMode val="edge"/>
              <c:x val="2.1917817219030349E-2"/>
              <c:y val="0.3859662174130074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538358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1380510980431247"/>
          <c:y val="7.4691163604549429E-2"/>
          <c:w val="0.75838204162303546"/>
          <c:h val="0.7824772025891743"/>
        </c:manualLayout>
      </c:layout>
      <c:barChart>
        <c:barDir val="col"/>
        <c:grouping val="clustered"/>
        <c:varyColors val="0"/>
        <c:ser>
          <c:idx val="0"/>
          <c:order val="0"/>
          <c:tx>
            <c:strRef>
              <c:f>'pas. turnover-years'!$B$3</c:f>
              <c:strCache>
                <c:ptCount val="1"/>
                <c:pt idx="0">
                  <c:v>passenger turnover (mill pas/km)</c:v>
                </c:pt>
              </c:strCache>
            </c:strRef>
          </c:tx>
          <c:spPr>
            <a:ln>
              <a:solidFill>
                <a:sysClr val="windowText" lastClr="000000"/>
              </a:solid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turnover-years'!$A$20:$A$36</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'pas. turnover-years'!$B$20:$B$36</c:f>
              <c:numCache>
                <c:formatCode>0.0</c:formatCode>
                <c:ptCount val="17"/>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1593.4329999999998</c:v>
                </c:pt>
                <c:pt idx="16">
                  <c:v>1551.7846000000002</c:v>
                </c:pt>
              </c:numCache>
            </c:numRef>
          </c:val>
          <c:extLst>
            <c:ext xmlns:c16="http://schemas.microsoft.com/office/drawing/2014/chart" uri="{C3380CC4-5D6E-409C-BE32-E72D297353CC}">
              <c16:uniqueId val="{00000000-BC6D-440C-B8E8-F7C20C0419C9}"/>
            </c:ext>
          </c:extLst>
        </c:ser>
        <c:dLbls>
          <c:showLegendKey val="0"/>
          <c:showVal val="0"/>
          <c:showCatName val="0"/>
          <c:showSerName val="0"/>
          <c:showPercent val="0"/>
          <c:showBubbleSize val="0"/>
        </c:dLbls>
        <c:gapWidth val="298"/>
        <c:axId val="1538359663"/>
        <c:axId val="1"/>
      </c:barChart>
      <c:catAx>
        <c:axId val="15383596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mln pas/km</a:t>
                </a:r>
              </a:p>
            </c:rich>
          </c:tx>
          <c:layout>
            <c:manualLayout>
              <c:xMode val="edge"/>
              <c:yMode val="edge"/>
              <c:x val="6.4963633767167475E-2"/>
              <c:y val="0.30201477827319778"/>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96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235527</xdr:colOff>
      <xdr:row>1</xdr:row>
      <xdr:rowOff>228600</xdr:rowOff>
    </xdr:from>
    <xdr:to>
      <xdr:col>16</xdr:col>
      <xdr:colOff>64077</xdr:colOff>
      <xdr:row>17</xdr:row>
      <xdr:rowOff>85725</xdr:rowOff>
    </xdr:to>
    <xdr:graphicFrame macro="">
      <xdr:nvGraphicFramePr>
        <xdr:cNvPr id="1155" name="Chart 1">
          <a:extLst>
            <a:ext uri="{FF2B5EF4-FFF2-40B4-BE49-F238E27FC236}">
              <a16:creationId xmlns:a16="http://schemas.microsoft.com/office/drawing/2014/main" id="{52B3CCB0-4024-4955-A6A3-646A18826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504824</xdr:colOff>
      <xdr:row>19</xdr:row>
      <xdr:rowOff>38100</xdr:rowOff>
    </xdr:from>
    <xdr:to>
      <xdr:col>15</xdr:col>
      <xdr:colOff>563562</xdr:colOff>
      <xdr:row>35</xdr:row>
      <xdr:rowOff>28575</xdr:rowOff>
    </xdr:to>
    <xdr:graphicFrame macro="">
      <xdr:nvGraphicFramePr>
        <xdr:cNvPr id="1156" name="Chart 1">
          <a:extLst>
            <a:ext uri="{FF2B5EF4-FFF2-40B4-BE49-F238E27FC236}">
              <a16:creationId xmlns:a16="http://schemas.microsoft.com/office/drawing/2014/main" id="{13FDA907-FA98-4C30-8DC1-3B448A1CD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0</xdr:row>
      <xdr:rowOff>0</xdr:rowOff>
    </xdr:from>
    <xdr:to>
      <xdr:col>9</xdr:col>
      <xdr:colOff>514350</xdr:colOff>
      <xdr:row>0</xdr:row>
      <xdr:rowOff>0</xdr:rowOff>
    </xdr:to>
    <xdr:graphicFrame macro="">
      <xdr:nvGraphicFramePr>
        <xdr:cNvPr id="2240" name="Chart 1">
          <a:extLst>
            <a:ext uri="{FF2B5EF4-FFF2-40B4-BE49-F238E27FC236}">
              <a16:creationId xmlns:a16="http://schemas.microsoft.com/office/drawing/2014/main" id="{5262A29D-8B6B-4954-81BF-A5E4B99B9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161925</xdr:colOff>
      <xdr:row>2</xdr:row>
      <xdr:rowOff>9525</xdr:rowOff>
    </xdr:from>
    <xdr:to>
      <xdr:col>15</xdr:col>
      <xdr:colOff>457200</xdr:colOff>
      <xdr:row>18</xdr:row>
      <xdr:rowOff>19050</xdr:rowOff>
    </xdr:to>
    <xdr:graphicFrame macro="">
      <xdr:nvGraphicFramePr>
        <xdr:cNvPr id="2241" name="Chart 4">
          <a:extLst>
            <a:ext uri="{FF2B5EF4-FFF2-40B4-BE49-F238E27FC236}">
              <a16:creationId xmlns:a16="http://schemas.microsoft.com/office/drawing/2014/main" id="{0E5B03EB-A178-4656-A40E-DDC50DFCD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609600</xdr:colOff>
      <xdr:row>19</xdr:row>
      <xdr:rowOff>158750</xdr:rowOff>
    </xdr:from>
    <xdr:to>
      <xdr:col>15</xdr:col>
      <xdr:colOff>495300</xdr:colOff>
      <xdr:row>34</xdr:row>
      <xdr:rowOff>88900</xdr:rowOff>
    </xdr:to>
    <xdr:graphicFrame macro="">
      <xdr:nvGraphicFramePr>
        <xdr:cNvPr id="2242" name="Chart 13">
          <a:extLst>
            <a:ext uri="{FF2B5EF4-FFF2-40B4-BE49-F238E27FC236}">
              <a16:creationId xmlns:a16="http://schemas.microsoft.com/office/drawing/2014/main" id="{E0F5D1DE-A518-4387-B347-3F973ED2F8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3"/>
  <sheetViews>
    <sheetView showGridLines="0" tabSelected="1" zoomScale="90" zoomScaleNormal="90" workbookViewId="0">
      <pane xSplit="1" ySplit="3" topLeftCell="B116" activePane="bottomRight" state="frozen"/>
      <selection pane="topRight" activeCell="B1" sqref="B1"/>
      <selection pane="bottomLeft" activeCell="A4" sqref="A4"/>
      <selection pane="bottomRight" activeCell="D135" sqref="D135"/>
    </sheetView>
  </sheetViews>
  <sheetFormatPr defaultColWidth="9.1796875" defaultRowHeight="13"/>
  <cols>
    <col min="1" max="1" width="6.26953125" style="9" customWidth="1"/>
    <col min="2" max="2" width="11.54296875" style="12" customWidth="1"/>
    <col min="3" max="3" width="9.1796875" style="9"/>
    <col min="4" max="4" width="91.54296875" style="9" customWidth="1"/>
    <col min="5" max="16384" width="9.1796875" style="9"/>
  </cols>
  <sheetData>
    <row r="1" spans="1:6" ht="18.75" customHeight="1">
      <c r="A1" s="8" t="s">
        <v>0</v>
      </c>
      <c r="F1" s="11"/>
    </row>
    <row r="2" spans="1:6" ht="18.75" customHeight="1" thickBot="1">
      <c r="A2" s="11" t="s">
        <v>1</v>
      </c>
      <c r="D2" s="107" t="s">
        <v>2</v>
      </c>
      <c r="F2" s="11"/>
    </row>
    <row r="3" spans="1:6" ht="78">
      <c r="A3" s="1"/>
      <c r="B3" s="7" t="s">
        <v>3</v>
      </c>
      <c r="C3" s="2" t="s">
        <v>4</v>
      </c>
    </row>
    <row r="4" spans="1:6">
      <c r="A4" s="13" t="s">
        <v>5</v>
      </c>
      <c r="B4" s="35">
        <v>415.1</v>
      </c>
      <c r="C4" s="36" t="s">
        <v>6</v>
      </c>
    </row>
    <row r="5" spans="1:6">
      <c r="A5" s="13" t="s">
        <v>7</v>
      </c>
      <c r="B5" s="35">
        <v>444.5</v>
      </c>
      <c r="C5" s="37" t="s">
        <v>6</v>
      </c>
    </row>
    <row r="6" spans="1:6">
      <c r="A6" s="13" t="s">
        <v>8</v>
      </c>
      <c r="B6" s="35">
        <v>398.7</v>
      </c>
      <c r="C6" s="37" t="s">
        <v>6</v>
      </c>
    </row>
    <row r="7" spans="1:6">
      <c r="A7" s="13" t="s">
        <v>9</v>
      </c>
      <c r="B7" s="35">
        <v>463.5</v>
      </c>
      <c r="C7" s="38" t="s">
        <v>6</v>
      </c>
    </row>
    <row r="8" spans="1:6" ht="13.5" thickBot="1">
      <c r="A8" s="15">
        <v>1993</v>
      </c>
      <c r="B8" s="39">
        <f>SUM(B4:B7)</f>
        <v>1721.8</v>
      </c>
      <c r="C8" s="40" t="s">
        <v>6</v>
      </c>
    </row>
    <row r="9" spans="1:6">
      <c r="A9" s="13" t="s">
        <v>5</v>
      </c>
      <c r="B9" s="14">
        <v>405.1</v>
      </c>
      <c r="C9" s="17">
        <f t="shared" ref="C9:C32" si="0">B9/B4</f>
        <v>0.97590941941700793</v>
      </c>
    </row>
    <row r="10" spans="1:6">
      <c r="A10" s="13" t="s">
        <v>7</v>
      </c>
      <c r="B10" s="14">
        <v>460</v>
      </c>
      <c r="C10" s="17">
        <f t="shared" si="0"/>
        <v>1.0348706411698538</v>
      </c>
    </row>
    <row r="11" spans="1:6">
      <c r="A11" s="13" t="s">
        <v>8</v>
      </c>
      <c r="B11" s="14">
        <v>441.4</v>
      </c>
      <c r="C11" s="17">
        <f t="shared" si="0"/>
        <v>1.1070980687233509</v>
      </c>
    </row>
    <row r="12" spans="1:6">
      <c r="A12" s="13" t="s">
        <v>9</v>
      </c>
      <c r="B12" s="14">
        <v>488.6</v>
      </c>
      <c r="C12" s="18">
        <f t="shared" si="0"/>
        <v>1.0541531823085222</v>
      </c>
    </row>
    <row r="13" spans="1:6" ht="14" thickBot="1">
      <c r="A13" s="15">
        <v>1994</v>
      </c>
      <c r="B13" s="16">
        <f>SUM(B9:B12)</f>
        <v>1795.1</v>
      </c>
      <c r="C13" s="19">
        <f t="shared" si="0"/>
        <v>1.0425717272621675</v>
      </c>
    </row>
    <row r="14" spans="1:6">
      <c r="A14" s="13" t="s">
        <v>5</v>
      </c>
      <c r="B14" s="14">
        <v>441.6</v>
      </c>
      <c r="C14" s="17">
        <f t="shared" si="0"/>
        <v>1.0901012095778819</v>
      </c>
    </row>
    <row r="15" spans="1:6">
      <c r="A15" s="13" t="s">
        <v>7</v>
      </c>
      <c r="B15" s="14">
        <v>480.1</v>
      </c>
      <c r="C15" s="17">
        <f t="shared" si="0"/>
        <v>1.0436956521739131</v>
      </c>
    </row>
    <row r="16" spans="1:6">
      <c r="A16" s="13" t="s">
        <v>8</v>
      </c>
      <c r="B16" s="14">
        <v>458.8</v>
      </c>
      <c r="C16" s="17">
        <f t="shared" si="0"/>
        <v>1.0394200271862257</v>
      </c>
    </row>
    <row r="17" spans="1:3">
      <c r="A17" s="13" t="s">
        <v>9</v>
      </c>
      <c r="B17" s="14">
        <v>454.6</v>
      </c>
      <c r="C17" s="18">
        <f t="shared" si="0"/>
        <v>0.93041342611543187</v>
      </c>
    </row>
    <row r="18" spans="1:3" ht="14" thickBot="1">
      <c r="A18" s="15">
        <v>1995</v>
      </c>
      <c r="B18" s="16">
        <f>SUM(B14:B17)</f>
        <v>1835.1</v>
      </c>
      <c r="C18" s="19">
        <f t="shared" si="0"/>
        <v>1.0222828811765361</v>
      </c>
    </row>
    <row r="19" spans="1:3">
      <c r="A19" s="13" t="s">
        <v>5</v>
      </c>
      <c r="B19" s="14">
        <v>381.8</v>
      </c>
      <c r="C19" s="17">
        <f t="shared" si="0"/>
        <v>0.86458333333333326</v>
      </c>
    </row>
    <row r="20" spans="1:3">
      <c r="A20" s="13" t="s">
        <v>7</v>
      </c>
      <c r="B20" s="14">
        <v>415</v>
      </c>
      <c r="C20" s="17">
        <f t="shared" si="0"/>
        <v>0.86440324932305768</v>
      </c>
    </row>
    <row r="21" spans="1:3">
      <c r="A21" s="13" t="s">
        <v>8</v>
      </c>
      <c r="B21" s="14">
        <v>419.2</v>
      </c>
      <c r="C21" s="17">
        <f t="shared" si="0"/>
        <v>0.91368788142981683</v>
      </c>
    </row>
    <row r="22" spans="1:3">
      <c r="A22" s="13" t="s">
        <v>9</v>
      </c>
      <c r="B22" s="14">
        <v>389.9</v>
      </c>
      <c r="C22" s="18">
        <f t="shared" si="0"/>
        <v>0.85767707875054988</v>
      </c>
    </row>
    <row r="23" spans="1:3" ht="14" thickBot="1">
      <c r="A23" s="15">
        <v>1996</v>
      </c>
      <c r="B23" s="16">
        <f>SUM(B19:B22)</f>
        <v>1605.9</v>
      </c>
      <c r="C23" s="19">
        <f t="shared" si="0"/>
        <v>0.87510217426843229</v>
      </c>
    </row>
    <row r="24" spans="1:3">
      <c r="A24" s="13" t="s">
        <v>5</v>
      </c>
      <c r="B24" s="14">
        <v>365.3</v>
      </c>
      <c r="C24" s="17">
        <f t="shared" si="0"/>
        <v>0.95678365636458884</v>
      </c>
    </row>
    <row r="25" spans="1:3">
      <c r="A25" s="13" t="s">
        <v>7</v>
      </c>
      <c r="B25" s="14">
        <v>439.7</v>
      </c>
      <c r="C25" s="17">
        <f t="shared" si="0"/>
        <v>1.0595180722891566</v>
      </c>
    </row>
    <row r="26" spans="1:3">
      <c r="A26" s="13" t="s">
        <v>8</v>
      </c>
      <c r="B26" s="14">
        <v>463.5</v>
      </c>
      <c r="C26" s="17">
        <f t="shared" si="0"/>
        <v>1.1056774809160306</v>
      </c>
    </row>
    <row r="27" spans="1:3">
      <c r="A27" s="13" t="s">
        <v>9</v>
      </c>
      <c r="B27" s="14">
        <v>451.9</v>
      </c>
      <c r="C27" s="18">
        <f t="shared" si="0"/>
        <v>1.1590151320851501</v>
      </c>
    </row>
    <row r="28" spans="1:3" ht="14" thickBot="1">
      <c r="A28" s="15">
        <v>1997</v>
      </c>
      <c r="B28" s="16">
        <f>SUM(B24:B27)</f>
        <v>1720.4</v>
      </c>
      <c r="C28" s="19">
        <f t="shared" si="0"/>
        <v>1.0712995827884675</v>
      </c>
    </row>
    <row r="29" spans="1:3">
      <c r="A29" s="13" t="s">
        <v>5</v>
      </c>
      <c r="B29" s="20">
        <v>444.9</v>
      </c>
      <c r="C29" s="17">
        <f t="shared" si="0"/>
        <v>1.2179030933479331</v>
      </c>
    </row>
    <row r="30" spans="1:3">
      <c r="A30" s="13" t="s">
        <v>7</v>
      </c>
      <c r="B30" s="14">
        <v>476.8</v>
      </c>
      <c r="C30" s="17">
        <f t="shared" si="0"/>
        <v>1.084375710711849</v>
      </c>
    </row>
    <row r="31" spans="1:3">
      <c r="A31" s="13" t="s">
        <v>8</v>
      </c>
      <c r="B31" s="14">
        <v>463.6</v>
      </c>
      <c r="C31" s="17">
        <f t="shared" si="0"/>
        <v>1.0002157497303128</v>
      </c>
    </row>
    <row r="32" spans="1:3">
      <c r="A32" s="13" t="s">
        <v>9</v>
      </c>
      <c r="B32" s="14">
        <v>517.9</v>
      </c>
      <c r="C32" s="18">
        <f t="shared" si="0"/>
        <v>1.1460500110643947</v>
      </c>
    </row>
    <row r="33" spans="1:3" ht="14" thickBot="1">
      <c r="A33" s="15">
        <v>1998</v>
      </c>
      <c r="B33" s="16">
        <f>SUM(B29:B32)</f>
        <v>1903.2000000000003</v>
      </c>
      <c r="C33" s="19">
        <f t="shared" ref="C33:C42" si="1">B33/B28</f>
        <v>1.1062543594512906</v>
      </c>
    </row>
    <row r="34" spans="1:3">
      <c r="A34" s="13" t="s">
        <v>5</v>
      </c>
      <c r="B34" s="14">
        <v>484.68700000000001</v>
      </c>
      <c r="C34" s="17">
        <f t="shared" si="1"/>
        <v>1.0894290851876827</v>
      </c>
    </row>
    <row r="35" spans="1:3">
      <c r="A35" s="13" t="s">
        <v>7</v>
      </c>
      <c r="B35" s="14">
        <v>583.29999999999995</v>
      </c>
      <c r="C35" s="17">
        <f t="shared" si="1"/>
        <v>1.2233640939597314</v>
      </c>
    </row>
    <row r="36" spans="1:3">
      <c r="A36" s="13" t="s">
        <v>8</v>
      </c>
      <c r="B36" s="14">
        <v>558.22500000000002</v>
      </c>
      <c r="C36" s="17">
        <f t="shared" si="1"/>
        <v>1.2041091458153581</v>
      </c>
    </row>
    <row r="37" spans="1:3">
      <c r="A37" s="13" t="s">
        <v>9</v>
      </c>
      <c r="B37" s="14">
        <v>742.03099999999995</v>
      </c>
      <c r="C37" s="18">
        <f t="shared" si="1"/>
        <v>1.4327688743000579</v>
      </c>
    </row>
    <row r="38" spans="1:3" ht="14" thickBot="1">
      <c r="A38" s="15">
        <v>1999</v>
      </c>
      <c r="B38" s="16">
        <f>SUM(B34:B37)</f>
        <v>2368.2429999999999</v>
      </c>
      <c r="C38" s="19">
        <f t="shared" si="1"/>
        <v>1.2443479403110549</v>
      </c>
    </row>
    <row r="39" spans="1:3">
      <c r="A39" s="13" t="s">
        <v>5</v>
      </c>
      <c r="B39" s="14">
        <v>575.13300000000004</v>
      </c>
      <c r="C39" s="17">
        <f t="shared" si="1"/>
        <v>1.1866070268028646</v>
      </c>
    </row>
    <row r="40" spans="1:3">
      <c r="A40" s="13" t="s">
        <v>7</v>
      </c>
      <c r="B40" s="14">
        <v>617.9</v>
      </c>
      <c r="C40" s="17">
        <f t="shared" si="1"/>
        <v>1.0593176752957312</v>
      </c>
    </row>
    <row r="41" spans="1:3">
      <c r="A41" s="13" t="s">
        <v>8</v>
      </c>
      <c r="B41" s="14">
        <v>565.86</v>
      </c>
      <c r="C41" s="17">
        <f t="shared" si="1"/>
        <v>1.0136772806663978</v>
      </c>
    </row>
    <row r="42" spans="1:3">
      <c r="A42" s="13" t="s">
        <v>9</v>
      </c>
      <c r="B42" s="14">
        <v>589.20000000000005</v>
      </c>
      <c r="C42" s="18">
        <f t="shared" si="1"/>
        <v>0.79403690681386641</v>
      </c>
    </row>
    <row r="43" spans="1:3" ht="14" thickBot="1">
      <c r="A43" s="15">
        <v>2000</v>
      </c>
      <c r="B43" s="16">
        <f>SUM(B39:B42)</f>
        <v>2348.0929999999998</v>
      </c>
      <c r="C43" s="19">
        <f t="shared" ref="C43:C58" si="2">B43/B38</f>
        <v>0.99149158257830805</v>
      </c>
    </row>
    <row r="44" spans="1:3">
      <c r="A44" s="13" t="s">
        <v>5</v>
      </c>
      <c r="B44" s="14">
        <v>545.69799999999998</v>
      </c>
      <c r="C44" s="17">
        <f t="shared" si="2"/>
        <v>0.94882053368525188</v>
      </c>
    </row>
    <row r="45" spans="1:3">
      <c r="A45" s="13" t="s">
        <v>7</v>
      </c>
      <c r="B45" s="14">
        <v>629.6</v>
      </c>
      <c r="C45" s="17">
        <f t="shared" si="2"/>
        <v>1.0189351027674383</v>
      </c>
    </row>
    <row r="46" spans="1:3">
      <c r="A46" s="13" t="s">
        <v>8</v>
      </c>
      <c r="B46" s="14">
        <v>541</v>
      </c>
      <c r="C46" s="17">
        <f t="shared" si="2"/>
        <v>0.95606687166436921</v>
      </c>
    </row>
    <row r="47" spans="1:3">
      <c r="A47" s="13" t="s">
        <v>9</v>
      </c>
      <c r="B47" s="14">
        <v>588.20000000000005</v>
      </c>
      <c r="C47" s="18">
        <f t="shared" si="2"/>
        <v>0.99830278343516632</v>
      </c>
    </row>
    <row r="48" spans="1:3" ht="14" thickBot="1">
      <c r="A48" s="15">
        <v>2001</v>
      </c>
      <c r="B48" s="16">
        <f>SUM(B44:B47)</f>
        <v>2304.498</v>
      </c>
      <c r="C48" s="19">
        <f t="shared" si="2"/>
        <v>0.98143386995319193</v>
      </c>
    </row>
    <row r="49" spans="1:3">
      <c r="A49" s="13" t="s">
        <v>5</v>
      </c>
      <c r="B49" s="21">
        <v>570.1</v>
      </c>
      <c r="C49" s="17">
        <f t="shared" si="2"/>
        <v>1.0447170412939026</v>
      </c>
    </row>
    <row r="50" spans="1:3">
      <c r="A50" s="13" t="s">
        <v>7</v>
      </c>
      <c r="B50" s="22">
        <v>594.4</v>
      </c>
      <c r="C50" s="17">
        <f t="shared" si="2"/>
        <v>0.94409148665819564</v>
      </c>
    </row>
    <row r="51" spans="1:3">
      <c r="A51" s="13" t="s">
        <v>8</v>
      </c>
      <c r="B51" s="22">
        <v>619.70000000000005</v>
      </c>
      <c r="C51" s="17">
        <f t="shared" si="2"/>
        <v>1.14547134935305</v>
      </c>
    </row>
    <row r="52" spans="1:3">
      <c r="A52" s="13" t="s">
        <v>9</v>
      </c>
      <c r="B52" s="22">
        <v>576.4</v>
      </c>
      <c r="C52" s="18">
        <f t="shared" si="2"/>
        <v>0.97993879632777958</v>
      </c>
    </row>
    <row r="53" spans="1:3" ht="14" thickBot="1">
      <c r="A53" s="15">
        <v>2002</v>
      </c>
      <c r="B53" s="23">
        <f>SUM(B49:B52)</f>
        <v>2360.6</v>
      </c>
      <c r="C53" s="19">
        <f t="shared" si="2"/>
        <v>1.0243445644127267</v>
      </c>
    </row>
    <row r="54" spans="1:3">
      <c r="A54" s="13" t="s">
        <v>5</v>
      </c>
      <c r="B54" s="45">
        <v>610.9</v>
      </c>
      <c r="C54" s="17">
        <f t="shared" si="2"/>
        <v>1.0715663918610769</v>
      </c>
    </row>
    <row r="55" spans="1:3">
      <c r="A55" s="13" t="s">
        <v>7</v>
      </c>
      <c r="B55" s="45">
        <v>594.79999999999995</v>
      </c>
      <c r="C55" s="17">
        <f t="shared" si="2"/>
        <v>1.0006729475100942</v>
      </c>
    </row>
    <row r="56" spans="1:3">
      <c r="A56" s="13" t="s">
        <v>8</v>
      </c>
      <c r="B56" s="45">
        <v>652.4</v>
      </c>
      <c r="C56" s="17">
        <f t="shared" si="2"/>
        <v>1.0527674681297401</v>
      </c>
    </row>
    <row r="57" spans="1:3">
      <c r="A57" s="13" t="s">
        <v>9</v>
      </c>
      <c r="B57" s="45">
        <v>692.1</v>
      </c>
      <c r="C57" s="18">
        <f t="shared" si="2"/>
        <v>1.2007286606523249</v>
      </c>
    </row>
    <row r="58" spans="1:3" ht="14" thickBot="1">
      <c r="A58" s="15">
        <v>2003</v>
      </c>
      <c r="B58" s="23">
        <f>SUM(B54:B57)</f>
        <v>2550.1999999999998</v>
      </c>
      <c r="C58" s="19">
        <f t="shared" si="2"/>
        <v>1.0803185630771837</v>
      </c>
    </row>
    <row r="59" spans="1:3">
      <c r="A59" s="56" t="s">
        <v>5</v>
      </c>
      <c r="B59" s="47">
        <v>649.20000000000005</v>
      </c>
      <c r="C59" s="49">
        <f t="shared" ref="C59:C68" si="3">B59/B54</f>
        <v>1.0626943853331152</v>
      </c>
    </row>
    <row r="60" spans="1:3">
      <c r="A60" s="57" t="s">
        <v>7</v>
      </c>
      <c r="B60" s="48">
        <v>652.70000000000005</v>
      </c>
      <c r="C60" s="50">
        <f t="shared" si="3"/>
        <v>1.0973436449226632</v>
      </c>
    </row>
    <row r="61" spans="1:3">
      <c r="A61" s="57" t="s">
        <v>8</v>
      </c>
      <c r="B61" s="48">
        <v>745.3</v>
      </c>
      <c r="C61" s="50">
        <f t="shared" si="3"/>
        <v>1.142397302268547</v>
      </c>
    </row>
    <row r="62" spans="1:3">
      <c r="A62" s="57" t="s">
        <v>9</v>
      </c>
      <c r="B62" s="48">
        <v>731.3</v>
      </c>
      <c r="C62" s="50">
        <f t="shared" si="3"/>
        <v>1.056639213986418</v>
      </c>
    </row>
    <row r="63" spans="1:3" ht="13.5" thickBot="1">
      <c r="A63" s="58">
        <v>2004</v>
      </c>
      <c r="B63" s="59">
        <f>SUM(B59:B62)</f>
        <v>2778.5</v>
      </c>
      <c r="C63" s="60">
        <f t="shared" si="3"/>
        <v>1.0895223904007529</v>
      </c>
    </row>
    <row r="64" spans="1:3">
      <c r="A64" s="56" t="s">
        <v>5</v>
      </c>
      <c r="B64" s="47">
        <v>705.7</v>
      </c>
      <c r="C64" s="49">
        <f t="shared" si="3"/>
        <v>1.087030191004313</v>
      </c>
    </row>
    <row r="65" spans="1:3">
      <c r="A65" s="57" t="s">
        <v>7</v>
      </c>
      <c r="B65" s="62">
        <v>696.5</v>
      </c>
      <c r="C65" s="50">
        <f t="shared" si="3"/>
        <v>1.0671058679332004</v>
      </c>
    </row>
    <row r="66" spans="1:3">
      <c r="A66" s="57" t="s">
        <v>8</v>
      </c>
      <c r="B66" s="48">
        <v>756.4</v>
      </c>
      <c r="C66" s="50">
        <f t="shared" si="3"/>
        <v>1.0148933315443447</v>
      </c>
    </row>
    <row r="67" spans="1:3">
      <c r="A67" s="57" t="s">
        <v>9</v>
      </c>
      <c r="B67" s="48">
        <v>732.2</v>
      </c>
      <c r="C67" s="50">
        <f t="shared" si="3"/>
        <v>1.0012306850813621</v>
      </c>
    </row>
    <row r="68" spans="1:3" ht="13.5" thickBot="1">
      <c r="A68" s="58">
        <v>2005</v>
      </c>
      <c r="B68" s="59">
        <f>SUM(B64:B67)</f>
        <v>2890.8</v>
      </c>
      <c r="C68" s="60">
        <f t="shared" si="3"/>
        <v>1.0404174914522224</v>
      </c>
    </row>
    <row r="69" spans="1:3">
      <c r="A69" s="29" t="s">
        <v>5</v>
      </c>
      <c r="B69" s="48">
        <v>665.02099999999996</v>
      </c>
      <c r="C69" s="50">
        <f t="shared" ref="C69:C83" si="4">B69/B64</f>
        <v>0.94235652543573745</v>
      </c>
    </row>
    <row r="70" spans="1:3">
      <c r="A70" s="29" t="s">
        <v>7</v>
      </c>
      <c r="B70" s="48">
        <v>711.50699999999995</v>
      </c>
      <c r="C70" s="50">
        <f t="shared" si="4"/>
        <v>1.0215463029432879</v>
      </c>
    </row>
    <row r="71" spans="1:3">
      <c r="A71" s="29" t="s">
        <v>8</v>
      </c>
      <c r="B71" s="48">
        <v>728.12699999999995</v>
      </c>
      <c r="C71" s="50">
        <f t="shared" si="4"/>
        <v>0.96262162876784763</v>
      </c>
    </row>
    <row r="72" spans="1:3">
      <c r="A72" s="29" t="s">
        <v>9</v>
      </c>
      <c r="B72" s="48">
        <v>695.101</v>
      </c>
      <c r="C72" s="50">
        <f t="shared" si="4"/>
        <v>0.94933214968587809</v>
      </c>
    </row>
    <row r="73" spans="1:3" ht="13.5" thickBot="1">
      <c r="A73" s="67">
        <v>2006</v>
      </c>
      <c r="B73" s="68">
        <f>SUM(B69:B72)</f>
        <v>2799.7559999999999</v>
      </c>
      <c r="C73" s="69">
        <f t="shared" si="4"/>
        <v>0.96850560398505592</v>
      </c>
    </row>
    <row r="74" spans="1:3">
      <c r="A74" s="70" t="s">
        <v>5</v>
      </c>
      <c r="B74" s="12">
        <v>653.49900000000002</v>
      </c>
      <c r="C74" s="74">
        <f t="shared" si="4"/>
        <v>0.98267423134006304</v>
      </c>
    </row>
    <row r="75" spans="1:3">
      <c r="A75" s="71" t="s">
        <v>7</v>
      </c>
      <c r="B75" s="12">
        <v>660.62599999999998</v>
      </c>
      <c r="C75" s="75">
        <f t="shared" si="4"/>
        <v>0.92848840559544743</v>
      </c>
    </row>
    <row r="76" spans="1:3">
      <c r="A76" s="71" t="s">
        <v>8</v>
      </c>
      <c r="B76" s="12">
        <v>657.74300000000005</v>
      </c>
      <c r="C76" s="75">
        <f t="shared" si="4"/>
        <v>0.90333554448605824</v>
      </c>
    </row>
    <row r="77" spans="1:3">
      <c r="A77" s="71" t="s">
        <v>9</v>
      </c>
      <c r="B77" s="12">
        <v>642.63199999999995</v>
      </c>
      <c r="C77" s="75">
        <f t="shared" si="4"/>
        <v>0.9245160055876771</v>
      </c>
    </row>
    <row r="78" spans="1:3" ht="13.5" thickBot="1">
      <c r="A78" s="72">
        <v>2007</v>
      </c>
      <c r="B78" s="73">
        <f>SUM(B74:B77)</f>
        <v>2614.5</v>
      </c>
      <c r="C78" s="76">
        <f t="shared" si="4"/>
        <v>0.93383137673425831</v>
      </c>
    </row>
    <row r="79" spans="1:3">
      <c r="A79" s="85" t="s">
        <v>5</v>
      </c>
      <c r="B79" s="12">
        <v>598.71500000000003</v>
      </c>
      <c r="C79" s="74">
        <f t="shared" si="4"/>
        <v>0.91616819612577838</v>
      </c>
    </row>
    <row r="80" spans="1:3">
      <c r="A80" s="85" t="s">
        <v>7</v>
      </c>
      <c r="B80" s="12">
        <v>647.43799999999999</v>
      </c>
      <c r="C80" s="75">
        <f t="shared" si="4"/>
        <v>0.98003711631089296</v>
      </c>
    </row>
    <row r="81" spans="1:4">
      <c r="A81" s="85" t="s">
        <v>8</v>
      </c>
      <c r="B81" s="12">
        <v>662.04600000000005</v>
      </c>
      <c r="C81" s="75">
        <f t="shared" si="4"/>
        <v>1.0065420688627624</v>
      </c>
    </row>
    <row r="82" spans="1:4">
      <c r="A82" s="85" t="s">
        <v>9</v>
      </c>
      <c r="B82" s="12">
        <v>579.15899999999999</v>
      </c>
      <c r="C82" s="91">
        <f t="shared" si="4"/>
        <v>0.90122963064397665</v>
      </c>
    </row>
    <row r="83" spans="1:4" ht="13.5" thickBot="1">
      <c r="A83" s="58">
        <v>2008</v>
      </c>
      <c r="B83" s="97">
        <f>SUM(B79:B82)</f>
        <v>2487.3580000000002</v>
      </c>
      <c r="C83" s="98">
        <f t="shared" si="4"/>
        <v>0.95137043411742217</v>
      </c>
    </row>
    <row r="84" spans="1:4" ht="40.5" customHeight="1" thickBot="1">
      <c r="A84" s="99"/>
      <c r="B84" s="100"/>
      <c r="C84" s="101"/>
      <c r="D84" s="108" t="s">
        <v>10</v>
      </c>
    </row>
    <row r="85" spans="1:4" ht="63" customHeight="1">
      <c r="A85" s="103">
        <v>2009</v>
      </c>
      <c r="B85" s="112">
        <v>2143.145</v>
      </c>
      <c r="C85" s="115" t="s">
        <v>11</v>
      </c>
      <c r="D85" s="102" t="s">
        <v>12</v>
      </c>
    </row>
    <row r="86" spans="1:4">
      <c r="A86" s="104">
        <v>2010</v>
      </c>
      <c r="B86" s="113">
        <v>2311.0250000000001</v>
      </c>
      <c r="C86" s="116">
        <f t="shared" ref="C86:C93" si="5">B86/B85</f>
        <v>1.0783334772028959</v>
      </c>
    </row>
    <row r="87" spans="1:4">
      <c r="A87" s="104">
        <v>2011</v>
      </c>
      <c r="B87" s="113">
        <v>2411.893</v>
      </c>
      <c r="C87" s="116">
        <f t="shared" si="5"/>
        <v>1.0436464339416491</v>
      </c>
    </row>
    <row r="88" spans="1:4">
      <c r="A88" s="104">
        <v>2012</v>
      </c>
      <c r="B88" s="113">
        <v>2358.2350000000001</v>
      </c>
      <c r="C88" s="116">
        <f t="shared" si="5"/>
        <v>0.9777527444210834</v>
      </c>
    </row>
    <row r="89" spans="1:4">
      <c r="A89" s="104">
        <v>2013</v>
      </c>
      <c r="B89" s="114">
        <v>2324.6</v>
      </c>
      <c r="C89" s="116">
        <f t="shared" si="5"/>
        <v>0.98573721448456142</v>
      </c>
    </row>
    <row r="90" spans="1:4">
      <c r="A90" s="104">
        <v>2014</v>
      </c>
      <c r="B90" s="121">
        <v>2345</v>
      </c>
      <c r="C90" s="116">
        <f t="shared" si="5"/>
        <v>1.0087757033468123</v>
      </c>
    </row>
    <row r="91" spans="1:4">
      <c r="A91" s="111">
        <v>2015</v>
      </c>
      <c r="B91" s="114">
        <v>2231.759</v>
      </c>
      <c r="C91" s="116">
        <f t="shared" si="5"/>
        <v>0.95170959488272922</v>
      </c>
    </row>
    <row r="92" spans="1:4">
      <c r="A92" s="111">
        <v>2016</v>
      </c>
      <c r="B92" s="114">
        <v>2187.3719999999998</v>
      </c>
      <c r="C92" s="116">
        <f t="shared" si="5"/>
        <v>0.9801112037634887</v>
      </c>
    </row>
    <row r="93" spans="1:4" ht="13.5" thickBot="1">
      <c r="A93" s="126">
        <v>2017</v>
      </c>
      <c r="B93" s="124">
        <v>2146.4250000000002</v>
      </c>
      <c r="C93" s="116">
        <f t="shared" si="5"/>
        <v>0.98128027605729629</v>
      </c>
    </row>
    <row r="94" spans="1:4">
      <c r="A94" s="85" t="s">
        <v>5</v>
      </c>
      <c r="B94" s="127">
        <v>506.59300000000002</v>
      </c>
      <c r="C94" s="74"/>
    </row>
    <row r="95" spans="1:4">
      <c r="A95" s="85" t="s">
        <v>7</v>
      </c>
      <c r="B95" s="128">
        <v>557.59</v>
      </c>
      <c r="C95" s="75"/>
    </row>
    <row r="96" spans="1:4">
      <c r="A96" s="85" t="s">
        <v>8</v>
      </c>
      <c r="B96" s="128">
        <v>551.40800000000002</v>
      </c>
      <c r="C96" s="75"/>
    </row>
    <row r="97" spans="1:3">
      <c r="A97" s="85" t="s">
        <v>9</v>
      </c>
      <c r="B97" s="129">
        <v>540.63</v>
      </c>
      <c r="C97" s="91"/>
    </row>
    <row r="98" spans="1:3" ht="13.5" thickBot="1">
      <c r="A98" s="58">
        <v>2018</v>
      </c>
      <c r="B98" s="124">
        <f>SUM(B94:B97)</f>
        <v>2156.221</v>
      </c>
      <c r="C98" s="125">
        <f t="shared" ref="C98:C109" si="6">B98/B93</f>
        <v>1.004563867826735</v>
      </c>
    </row>
    <row r="99" spans="1:3">
      <c r="A99" s="85" t="s">
        <v>5</v>
      </c>
      <c r="B99" s="127">
        <v>526.05399999999997</v>
      </c>
      <c r="C99" s="74">
        <f t="shared" si="6"/>
        <v>1.0384154538258523</v>
      </c>
    </row>
    <row r="100" spans="1:3">
      <c r="A100" s="85" t="s">
        <v>7</v>
      </c>
      <c r="B100" s="128">
        <v>554.83799999999997</v>
      </c>
      <c r="C100" s="75">
        <f t="shared" si="6"/>
        <v>0.99506447389659058</v>
      </c>
    </row>
    <row r="101" spans="1:3">
      <c r="A101" s="85" t="s">
        <v>8</v>
      </c>
      <c r="B101" s="12">
        <v>562.54700000000003</v>
      </c>
      <c r="C101" s="75">
        <f t="shared" si="6"/>
        <v>1.0202010126802659</v>
      </c>
    </row>
    <row r="102" spans="1:3">
      <c r="A102" s="85" t="s">
        <v>9</v>
      </c>
      <c r="B102" s="12">
        <v>547.48699999999997</v>
      </c>
      <c r="C102" s="91">
        <f t="shared" si="6"/>
        <v>1.0126833509054252</v>
      </c>
    </row>
    <row r="103" spans="1:3" ht="13.5" thickBot="1">
      <c r="A103" s="58">
        <v>2019</v>
      </c>
      <c r="B103" s="124">
        <f>SUM(B99:B102)</f>
        <v>2190.9259999999999</v>
      </c>
      <c r="C103" s="125">
        <f t="shared" si="6"/>
        <v>1.0160952889337409</v>
      </c>
    </row>
    <row r="104" spans="1:3">
      <c r="A104" s="85" t="s">
        <v>5</v>
      </c>
      <c r="B104" s="127">
        <v>445.95800000000003</v>
      </c>
      <c r="C104" s="74">
        <f t="shared" si="6"/>
        <v>0.84774186680454866</v>
      </c>
    </row>
    <row r="105" spans="1:3">
      <c r="A105" s="85" t="s">
        <v>7</v>
      </c>
      <c r="B105" s="128">
        <v>213.125</v>
      </c>
      <c r="C105" s="75">
        <f t="shared" si="6"/>
        <v>0.38412113085260924</v>
      </c>
    </row>
    <row r="106" spans="1:3">
      <c r="A106" s="85" t="s">
        <v>8</v>
      </c>
      <c r="B106" s="12">
        <v>415.411</v>
      </c>
      <c r="C106" s="75">
        <f t="shared" si="6"/>
        <v>0.7384467431165751</v>
      </c>
    </row>
    <row r="107" spans="1:3">
      <c r="A107" s="85" t="s">
        <v>9</v>
      </c>
      <c r="B107" s="12">
        <v>305.96499999999997</v>
      </c>
      <c r="C107" s="91">
        <f t="shared" si="6"/>
        <v>0.55885345222808946</v>
      </c>
    </row>
    <row r="108" spans="1:3" ht="13.5" thickBot="1">
      <c r="A108" s="58">
        <v>2020</v>
      </c>
      <c r="B108" s="124">
        <f>SUM(B104:B107)</f>
        <v>1380.4590000000001</v>
      </c>
      <c r="C108" s="125">
        <f t="shared" ref="C108" si="7">B108/B103</f>
        <v>0.63008015788757821</v>
      </c>
    </row>
    <row r="109" spans="1:3">
      <c r="A109" s="85" t="s">
        <v>5</v>
      </c>
      <c r="B109" s="127">
        <v>216.875</v>
      </c>
      <c r="C109" s="74">
        <f t="shared" si="6"/>
        <v>0.48631261239847695</v>
      </c>
    </row>
    <row r="110" spans="1:3">
      <c r="A110" s="85" t="s">
        <v>7</v>
      </c>
      <c r="B110" s="128">
        <v>279.20299999999997</v>
      </c>
      <c r="C110" s="75">
        <f>B110/B105</f>
        <v>1.3100434017595306</v>
      </c>
    </row>
    <row r="111" spans="1:3">
      <c r="A111" s="85" t="s">
        <v>8</v>
      </c>
      <c r="B111" s="12">
        <v>351.99700000000001</v>
      </c>
      <c r="C111" s="75">
        <f>B111/B106</f>
        <v>0.84734636299953547</v>
      </c>
    </row>
    <row r="112" spans="1:3">
      <c r="A112" s="85" t="s">
        <v>9</v>
      </c>
      <c r="B112" s="12">
        <v>279.97500000000002</v>
      </c>
      <c r="C112" s="91">
        <f>B112/B107</f>
        <v>0.91505564361936842</v>
      </c>
    </row>
    <row r="113" spans="1:3" ht="13.5" thickBot="1">
      <c r="A113" s="58">
        <v>2021</v>
      </c>
      <c r="B113" s="124">
        <f>SUM(B109:B112)</f>
        <v>1128.0500000000002</v>
      </c>
      <c r="C113" s="125">
        <f t="shared" ref="C113" si="8">B113/B108</f>
        <v>0.81715574312601835</v>
      </c>
    </row>
    <row r="114" spans="1:3">
      <c r="A114" s="85" t="s">
        <v>5</v>
      </c>
      <c r="B114" s="127">
        <v>283.93</v>
      </c>
      <c r="C114" s="74">
        <f>B114/B109</f>
        <v>1.3091873198847264</v>
      </c>
    </row>
    <row r="115" spans="1:3">
      <c r="A115" s="85" t="s">
        <v>7</v>
      </c>
      <c r="B115" s="128">
        <v>377.00799999999998</v>
      </c>
      <c r="C115" s="75">
        <f>B115/B110</f>
        <v>1.3503006772849862</v>
      </c>
    </row>
    <row r="116" spans="1:3">
      <c r="A116" s="85" t="s">
        <v>8</v>
      </c>
      <c r="B116" s="12">
        <v>410.26</v>
      </c>
      <c r="C116" s="75">
        <f>B116/B111</f>
        <v>1.165521297056509</v>
      </c>
    </row>
    <row r="117" spans="1:3">
      <c r="A117" s="85" t="s">
        <v>9</v>
      </c>
      <c r="B117" s="12">
        <v>383.20600000000002</v>
      </c>
      <c r="C117" s="91">
        <f>B117/B112</f>
        <v>1.3687150638449861</v>
      </c>
    </row>
    <row r="118" spans="1:3" ht="13.5" thickBot="1">
      <c r="A118" s="58">
        <v>2022</v>
      </c>
      <c r="B118" s="124">
        <f>SUM(B114:B117)</f>
        <v>1454.404</v>
      </c>
      <c r="C118" s="125">
        <f t="shared" ref="C118" si="9">B118/B113</f>
        <v>1.2893080980452991</v>
      </c>
    </row>
    <row r="119" spans="1:3">
      <c r="A119" s="85" t="s">
        <v>5</v>
      </c>
      <c r="B119" s="127">
        <v>375.22399999999999</v>
      </c>
      <c r="C119" s="74">
        <f>B119/B114</f>
        <v>1.3215369985559819</v>
      </c>
    </row>
    <row r="120" spans="1:3">
      <c r="A120" s="85" t="s">
        <v>7</v>
      </c>
      <c r="B120" s="128">
        <v>407.65499999999997</v>
      </c>
      <c r="C120" s="75">
        <f>B120/B115</f>
        <v>1.0812900522004838</v>
      </c>
    </row>
    <row r="121" spans="1:3">
      <c r="A121" s="85" t="s">
        <v>8</v>
      </c>
      <c r="B121" s="12">
        <v>410.15</v>
      </c>
      <c r="C121" s="75">
        <f>B121/B116</f>
        <v>0.99973187734607316</v>
      </c>
    </row>
    <row r="122" spans="1:3">
      <c r="A122" s="85" t="s">
        <v>9</v>
      </c>
      <c r="B122" s="12">
        <v>394.92</v>
      </c>
      <c r="C122" s="91">
        <f>B122/B117</f>
        <v>1.030568414899558</v>
      </c>
    </row>
    <row r="123" spans="1:3" ht="13.5" thickBot="1">
      <c r="A123" s="58">
        <v>2023</v>
      </c>
      <c r="B123" s="124">
        <f>SUM(B119:B122)</f>
        <v>1587.9490000000001</v>
      </c>
      <c r="C123" s="125">
        <f t="shared" ref="C123" si="10">B123/B118</f>
        <v>1.0918211171036383</v>
      </c>
    </row>
    <row r="124" spans="1:3">
      <c r="A124" s="85" t="s">
        <v>5</v>
      </c>
      <c r="B124" s="127">
        <v>374.61</v>
      </c>
      <c r="C124" s="74">
        <f>B124/B119</f>
        <v>0.99836364411658107</v>
      </c>
    </row>
    <row r="125" spans="1:3">
      <c r="A125" s="85" t="s">
        <v>7</v>
      </c>
      <c r="B125" s="128">
        <v>404.13200000000001</v>
      </c>
      <c r="C125" s="75">
        <f>B125/B120</f>
        <v>0.99135788841054329</v>
      </c>
    </row>
    <row r="126" spans="1:3">
      <c r="A126" s="85" t="s">
        <v>8</v>
      </c>
      <c r="B126" s="12">
        <v>417.71699999999998</v>
      </c>
      <c r="C126" s="75">
        <f>B126/B121</f>
        <v>1.0184493477995855</v>
      </c>
    </row>
    <row r="127" spans="1:3">
      <c r="A127" s="85" t="s">
        <v>9</v>
      </c>
      <c r="B127" s="12">
        <v>396.97399999999999</v>
      </c>
      <c r="C127" s="91">
        <f>B127/B122</f>
        <v>1.0052010533778992</v>
      </c>
    </row>
    <row r="128" spans="1:3" ht="13.5" thickBot="1">
      <c r="A128" s="58">
        <v>2024</v>
      </c>
      <c r="B128" s="124">
        <f>SUM(B124:B127)</f>
        <v>1593.4329999999998</v>
      </c>
      <c r="C128" s="125">
        <f t="shared" ref="C128" si="11">B128/B123</f>
        <v>1.0034535114162983</v>
      </c>
    </row>
    <row r="129" spans="1:3">
      <c r="A129" s="85" t="s">
        <v>5</v>
      </c>
      <c r="B129" s="127">
        <v>374.07859999999999</v>
      </c>
      <c r="C129" s="74">
        <f>B129/B124</f>
        <v>0.998581458049705</v>
      </c>
    </row>
    <row r="130" spans="1:3">
      <c r="A130" s="85" t="s">
        <v>7</v>
      </c>
      <c r="B130" s="128">
        <v>389.637</v>
      </c>
      <c r="C130" s="75">
        <f>B130/B125</f>
        <v>0.96413300604752905</v>
      </c>
    </row>
    <row r="131" spans="1:3">
      <c r="A131" s="85" t="s">
        <v>8</v>
      </c>
      <c r="B131" s="12">
        <v>404.51400000000001</v>
      </c>
      <c r="C131" s="75">
        <f t="shared" ref="C131:C132" si="12">B131/B126</f>
        <v>0.96839247624587943</v>
      </c>
    </row>
    <row r="132" spans="1:3">
      <c r="A132" s="85" t="s">
        <v>9</v>
      </c>
      <c r="B132" s="12">
        <v>383.55500000000001</v>
      </c>
      <c r="C132" s="91">
        <f t="shared" si="12"/>
        <v>0.96619677863033859</v>
      </c>
    </row>
    <row r="133" spans="1:3" ht="13.5" thickBot="1">
      <c r="A133" s="58">
        <v>2025</v>
      </c>
      <c r="B133" s="124">
        <f>SUM(B129:B132)</f>
        <v>1551.7846000000002</v>
      </c>
      <c r="C133" s="125">
        <f t="shared" ref="C133" si="13">B133/B128</f>
        <v>0.97386247178262308</v>
      </c>
    </row>
  </sheetData>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6"/>
  <sheetViews>
    <sheetView showGridLines="0" topLeftCell="A19" zoomScale="80" zoomScaleNormal="80" workbookViewId="0">
      <selection activeCell="D40" sqref="D40"/>
    </sheetView>
  </sheetViews>
  <sheetFormatPr defaultColWidth="9.1796875" defaultRowHeight="13"/>
  <cols>
    <col min="1" max="1" width="6.26953125" style="9" customWidth="1"/>
    <col min="2" max="2" width="10.26953125" style="9" customWidth="1"/>
    <col min="3" max="16384" width="9.1796875" style="9"/>
  </cols>
  <sheetData>
    <row r="1" spans="1:11" ht="18.75" customHeight="1">
      <c r="A1" s="8" t="s">
        <v>0</v>
      </c>
      <c r="B1" s="12"/>
      <c r="K1" s="11" t="s">
        <v>2</v>
      </c>
    </row>
    <row r="2" spans="1:11" ht="18.75" customHeight="1" thickBot="1">
      <c r="A2" s="11" t="s">
        <v>1</v>
      </c>
      <c r="B2" s="12"/>
      <c r="K2" s="11"/>
    </row>
    <row r="3" spans="1:11" ht="52.5" thickBot="1">
      <c r="A3" s="3" t="s">
        <v>13</v>
      </c>
      <c r="B3" s="4" t="s">
        <v>14</v>
      </c>
    </row>
    <row r="4" spans="1:11" ht="13.5" thickTop="1">
      <c r="A4" s="24">
        <v>1993</v>
      </c>
      <c r="B4" s="25">
        <f>'pas.apgr-cet'!B8</f>
        <v>1721.8</v>
      </c>
    </row>
    <row r="5" spans="1:11">
      <c r="A5" s="24">
        <v>1994</v>
      </c>
      <c r="B5" s="25">
        <f>'pas.apgr-cet'!B13</f>
        <v>1795.1</v>
      </c>
    </row>
    <row r="6" spans="1:11">
      <c r="A6" s="24">
        <v>1995</v>
      </c>
      <c r="B6" s="25">
        <f>'pas.apgr-cet'!B18</f>
        <v>1835.1</v>
      </c>
    </row>
    <row r="7" spans="1:11">
      <c r="A7" s="24">
        <v>1996</v>
      </c>
      <c r="B7" s="25">
        <f>'pas.apgr-cet'!B23</f>
        <v>1605.9</v>
      </c>
    </row>
    <row r="8" spans="1:11">
      <c r="A8" s="24">
        <v>1997</v>
      </c>
      <c r="B8" s="25">
        <f>'pas.apgr-cet'!B28</f>
        <v>1720.4</v>
      </c>
    </row>
    <row r="9" spans="1:11">
      <c r="A9" s="26">
        <v>1998</v>
      </c>
      <c r="B9" s="27">
        <f>'pas.apgr-cet'!B33</f>
        <v>1903.2000000000003</v>
      </c>
    </row>
    <row r="10" spans="1:11">
      <c r="A10" s="26">
        <v>1999</v>
      </c>
      <c r="B10" s="27">
        <f>'pas.apgr-cet'!B38</f>
        <v>2368.2429999999999</v>
      </c>
    </row>
    <row r="11" spans="1:11">
      <c r="A11" s="26">
        <v>2000</v>
      </c>
      <c r="B11" s="27">
        <f>'pas.apgr-cet'!B43</f>
        <v>2348.0929999999998</v>
      </c>
    </row>
    <row r="12" spans="1:11">
      <c r="A12" s="26">
        <v>2001</v>
      </c>
      <c r="B12" s="27">
        <f>'pas.apgr-cet'!B48</f>
        <v>2304.498</v>
      </c>
    </row>
    <row r="13" spans="1:11">
      <c r="A13" s="26">
        <v>2002</v>
      </c>
      <c r="B13" s="27">
        <f>'pas.apgr-cet'!B53</f>
        <v>2360.6</v>
      </c>
    </row>
    <row r="14" spans="1:11">
      <c r="A14" s="61">
        <v>2003</v>
      </c>
      <c r="B14" s="27">
        <f>'pas.apgr-cet'!B58</f>
        <v>2550.1999999999998</v>
      </c>
    </row>
    <row r="15" spans="1:11">
      <c r="A15" s="61">
        <v>2004</v>
      </c>
      <c r="B15" s="27">
        <f>'pas.apgr-cet'!B63</f>
        <v>2778.5</v>
      </c>
    </row>
    <row r="16" spans="1:11">
      <c r="A16" s="61">
        <v>2005</v>
      </c>
      <c r="B16" s="27">
        <f>'pas.apgr-cet'!B68</f>
        <v>2890.8</v>
      </c>
    </row>
    <row r="17" spans="1:2">
      <c r="A17" s="86">
        <v>2006</v>
      </c>
      <c r="B17" s="25">
        <f>'pas.apgr-cet'!B73</f>
        <v>2799.7559999999999</v>
      </c>
    </row>
    <row r="18" spans="1:2">
      <c r="A18" s="92">
        <v>2007</v>
      </c>
      <c r="B18" s="25">
        <f>'pas.apgr-cet'!B78</f>
        <v>2614.5</v>
      </c>
    </row>
    <row r="19" spans="1:2" ht="13.5" thickBot="1">
      <c r="A19" s="95">
        <v>2008</v>
      </c>
      <c r="B19" s="27">
        <f>'pas.apgr-cet'!B83</f>
        <v>2487.3580000000002</v>
      </c>
    </row>
    <row r="20" spans="1:2">
      <c r="A20" s="130">
        <v>2009</v>
      </c>
      <c r="B20" s="131">
        <f>'pas.apgr-cet'!B85</f>
        <v>2143.145</v>
      </c>
    </row>
    <row r="21" spans="1:2">
      <c r="A21" s="105">
        <v>2010</v>
      </c>
      <c r="B21" s="27">
        <f>'pas.apgr-cet'!B86</f>
        <v>2311.0250000000001</v>
      </c>
    </row>
    <row r="22" spans="1:2">
      <c r="A22" s="105">
        <v>2011</v>
      </c>
      <c r="B22" s="27">
        <f>'pas.apgr-cet'!B87</f>
        <v>2411.893</v>
      </c>
    </row>
    <row r="23" spans="1:2">
      <c r="A23" s="105">
        <v>2012</v>
      </c>
      <c r="B23" s="27">
        <f>'pas.apgr-cet'!B88</f>
        <v>2358.2350000000001</v>
      </c>
    </row>
    <row r="24" spans="1:2">
      <c r="A24" s="105">
        <v>2013</v>
      </c>
      <c r="B24" s="27">
        <f>'pas.apgr-cet'!B89</f>
        <v>2324.6</v>
      </c>
    </row>
    <row r="25" spans="1:2">
      <c r="A25" s="105">
        <v>2014</v>
      </c>
      <c r="B25" s="27">
        <f>'pas.apgr-cet'!B90</f>
        <v>2345</v>
      </c>
    </row>
    <row r="26" spans="1:2">
      <c r="A26" s="105">
        <v>2015</v>
      </c>
      <c r="B26" s="27">
        <f>'pas.apgr-cet'!B91</f>
        <v>2231.759</v>
      </c>
    </row>
    <row r="27" spans="1:2">
      <c r="A27" s="105">
        <v>2016</v>
      </c>
      <c r="B27" s="27">
        <f>'pas.apgr-cet'!B92</f>
        <v>2187.3719999999998</v>
      </c>
    </row>
    <row r="28" spans="1:2">
      <c r="A28" s="105">
        <v>2017</v>
      </c>
      <c r="B28" s="27">
        <f>'pas.apgr-cet'!B93</f>
        <v>2146.4250000000002</v>
      </c>
    </row>
    <row r="29" spans="1:2">
      <c r="A29" s="105">
        <v>2018</v>
      </c>
      <c r="B29" s="27">
        <f>'pas.apgr-cet'!B98</f>
        <v>2156.221</v>
      </c>
    </row>
    <row r="30" spans="1:2">
      <c r="A30" s="105">
        <v>2019</v>
      </c>
      <c r="B30" s="27">
        <f>'pas.apgr-cet'!B103</f>
        <v>2190.9259999999999</v>
      </c>
    </row>
    <row r="31" spans="1:2">
      <c r="A31" s="105">
        <v>2020</v>
      </c>
      <c r="B31" s="27">
        <f>'pas.apgr-cet'!B108</f>
        <v>1380.4590000000001</v>
      </c>
    </row>
    <row r="32" spans="1:2">
      <c r="A32" s="105">
        <v>2021</v>
      </c>
      <c r="B32" s="27">
        <f>'pas.apgr-cet'!B113</f>
        <v>1128.0500000000002</v>
      </c>
    </row>
    <row r="33" spans="1:2">
      <c r="A33" s="133">
        <v>2022</v>
      </c>
      <c r="B33" s="25">
        <f>'pas.apgr-cet'!B118</f>
        <v>1454.404</v>
      </c>
    </row>
    <row r="34" spans="1:2">
      <c r="A34" s="133">
        <v>2023</v>
      </c>
      <c r="B34" s="25">
        <f>'pas.apgr-cet'!B123</f>
        <v>1587.9490000000001</v>
      </c>
    </row>
    <row r="35" spans="1:2">
      <c r="A35" s="134">
        <v>2024</v>
      </c>
      <c r="B35" s="25">
        <f>'pas.apgr-cet'!B128</f>
        <v>1593.4329999999998</v>
      </c>
    </row>
    <row r="36" spans="1:2" ht="13.5" thickBot="1">
      <c r="A36" s="135">
        <v>2025</v>
      </c>
      <c r="B36" s="132">
        <f>'pas.apgr-cet'!B133</f>
        <v>1551.7846000000002</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2"/>
  <sheetViews>
    <sheetView showGridLines="0" workbookViewId="0">
      <pane xSplit="1" ySplit="3" topLeftCell="B123" activePane="bottomRight" state="frozen"/>
      <selection pane="topRight" activeCell="B1" sqref="B1"/>
      <selection pane="bottomLeft" activeCell="A4" sqref="A4"/>
      <selection pane="bottomRight" activeCell="F132" sqref="F132"/>
    </sheetView>
  </sheetViews>
  <sheetFormatPr defaultColWidth="9.1796875" defaultRowHeight="13"/>
  <cols>
    <col min="1" max="1" width="7" style="9" customWidth="1"/>
    <col min="2" max="2" width="9.1796875" style="12"/>
    <col min="3" max="3" width="9.1796875" style="10"/>
    <col min="4" max="4" width="9.1796875" style="9"/>
    <col min="5" max="5" width="9.1796875" style="11"/>
    <col min="6" max="16384" width="9.1796875" style="9"/>
  </cols>
  <sheetData>
    <row r="1" spans="1:8" ht="20.25" customHeight="1">
      <c r="A1" s="8" t="s">
        <v>15</v>
      </c>
      <c r="F1" s="11" t="s">
        <v>16</v>
      </c>
    </row>
    <row r="2" spans="1:8" ht="20.25" customHeight="1" thickBot="1">
      <c r="A2" s="11" t="s">
        <v>17</v>
      </c>
      <c r="G2" s="11"/>
    </row>
    <row r="3" spans="1:8" ht="78">
      <c r="A3" s="6"/>
      <c r="B3" s="7" t="s">
        <v>18</v>
      </c>
      <c r="C3" s="5" t="s">
        <v>19</v>
      </c>
    </row>
    <row r="4" spans="1:8">
      <c r="A4" s="28" t="str">
        <f>'pas.apgr-cet'!A4</f>
        <v>I</v>
      </c>
      <c r="B4" s="20">
        <f>'pas.apgr-cet'!B4</f>
        <v>415.1</v>
      </c>
      <c r="C4" s="41" t="str">
        <f>'pas.apgr-cet'!C4</f>
        <v>...</v>
      </c>
    </row>
    <row r="5" spans="1:8">
      <c r="A5" s="29" t="str">
        <f>'pas.apgr-cet'!A5</f>
        <v>II</v>
      </c>
      <c r="B5" s="14">
        <f>'pas.apgr-cet'!B5</f>
        <v>444.5</v>
      </c>
      <c r="C5" s="42" t="str">
        <f>'pas.apgr-cet'!C5</f>
        <v>...</v>
      </c>
    </row>
    <row r="6" spans="1:8">
      <c r="A6" s="29" t="str">
        <f>'pas.apgr-cet'!A6</f>
        <v>III</v>
      </c>
      <c r="B6" s="14">
        <f>'pas.apgr-cet'!B6</f>
        <v>398.7</v>
      </c>
      <c r="C6" s="42" t="str">
        <f>'pas.apgr-cet'!C6</f>
        <v>...</v>
      </c>
    </row>
    <row r="7" spans="1:8">
      <c r="A7" s="30" t="str">
        <f>'pas.apgr-cet'!A7</f>
        <v>IV</v>
      </c>
      <c r="B7" s="46">
        <f>'pas.apgr-cet'!B7</f>
        <v>463.5</v>
      </c>
      <c r="C7" s="43" t="str">
        <f>'pas.apgr-cet'!C7</f>
        <v>...</v>
      </c>
    </row>
    <row r="8" spans="1:8" s="8" customFormat="1" ht="14" thickBot="1">
      <c r="A8" s="31">
        <f>'pas.apgr-cet'!A8</f>
        <v>1993</v>
      </c>
      <c r="B8" s="16">
        <f>'pas.apgr-cet'!B8</f>
        <v>1721.8</v>
      </c>
      <c r="C8" s="44" t="str">
        <f>'pas.apgr-cet'!C8</f>
        <v>...</v>
      </c>
      <c r="E8" s="32"/>
    </row>
    <row r="9" spans="1:8">
      <c r="A9" s="29" t="str">
        <f>'pas.apgr-cet'!A9</f>
        <v>I</v>
      </c>
      <c r="B9" s="14">
        <f>'pas.apgr-cet'!B9</f>
        <v>405.1</v>
      </c>
      <c r="C9" s="17">
        <f>'pas.apgr-cet'!C9</f>
        <v>0.97590941941700793</v>
      </c>
    </row>
    <row r="10" spans="1:8">
      <c r="A10" s="29" t="str">
        <f>'pas.apgr-cet'!A10</f>
        <v>II</v>
      </c>
      <c r="B10" s="14">
        <f>'pas.apgr-cet'!B10</f>
        <v>460</v>
      </c>
      <c r="C10" s="17">
        <f>'pas.apgr-cet'!C10</f>
        <v>1.0348706411698538</v>
      </c>
    </row>
    <row r="11" spans="1:8">
      <c r="A11" s="29" t="str">
        <f>'pas.apgr-cet'!A11</f>
        <v>III</v>
      </c>
      <c r="B11" s="14">
        <f>'pas.apgr-cet'!B11</f>
        <v>441.4</v>
      </c>
      <c r="C11" s="17">
        <f>'pas.apgr-cet'!C11</f>
        <v>1.1070980687233509</v>
      </c>
    </row>
    <row r="12" spans="1:8">
      <c r="A12" s="30" t="str">
        <f>'pas.apgr-cet'!A12</f>
        <v>IV</v>
      </c>
      <c r="B12" s="46">
        <f>'pas.apgr-cet'!B12</f>
        <v>488.6</v>
      </c>
      <c r="C12" s="18">
        <f>'pas.apgr-cet'!C12</f>
        <v>1.0541531823085222</v>
      </c>
    </row>
    <row r="13" spans="1:8" s="8" customFormat="1" ht="14" thickBot="1">
      <c r="A13" s="31">
        <f>'pas.apgr-cet'!A13</f>
        <v>1994</v>
      </c>
      <c r="B13" s="16">
        <f>'pas.apgr-cet'!B13</f>
        <v>1795.1</v>
      </c>
      <c r="C13" s="19">
        <f>'pas.apgr-cet'!C13</f>
        <v>1.0425717272621675</v>
      </c>
      <c r="E13" s="32"/>
    </row>
    <row r="14" spans="1:8">
      <c r="A14" s="29" t="str">
        <f>'pas.apgr-cet'!A14</f>
        <v>I</v>
      </c>
      <c r="B14" s="14">
        <f>'pas.apgr-cet'!B14</f>
        <v>441.6</v>
      </c>
      <c r="C14" s="17">
        <f>'pas.apgr-cet'!C14</f>
        <v>1.0901012095778819</v>
      </c>
      <c r="H14" s="8"/>
    </row>
    <row r="15" spans="1:8">
      <c r="A15" s="29" t="str">
        <f>'pas.apgr-cet'!A15</f>
        <v>II</v>
      </c>
      <c r="B15" s="14">
        <f>'pas.apgr-cet'!B15</f>
        <v>480.1</v>
      </c>
      <c r="C15" s="17">
        <f>'pas.apgr-cet'!C15</f>
        <v>1.0436956521739131</v>
      </c>
    </row>
    <row r="16" spans="1:8">
      <c r="A16" s="29" t="str">
        <f>'pas.apgr-cet'!A16</f>
        <v>III</v>
      </c>
      <c r="B16" s="14">
        <f>'pas.apgr-cet'!B16</f>
        <v>458.8</v>
      </c>
      <c r="C16" s="17">
        <f>'pas.apgr-cet'!C16</f>
        <v>1.0394200271862257</v>
      </c>
    </row>
    <row r="17" spans="1:5">
      <c r="A17" s="30" t="str">
        <f>'pas.apgr-cet'!A17</f>
        <v>IV</v>
      </c>
      <c r="B17" s="46">
        <f>'pas.apgr-cet'!B17</f>
        <v>454.6</v>
      </c>
      <c r="C17" s="18">
        <f>'pas.apgr-cet'!C17</f>
        <v>0.93041342611543187</v>
      </c>
    </row>
    <row r="18" spans="1:5" s="8" customFormat="1" ht="14" thickBot="1">
      <c r="A18" s="31">
        <f>'pas.apgr-cet'!A18</f>
        <v>1995</v>
      </c>
      <c r="B18" s="16">
        <f>'pas.apgr-cet'!B18</f>
        <v>1835.1</v>
      </c>
      <c r="C18" s="19">
        <f>'pas.apgr-cet'!C18</f>
        <v>1.0222828811765361</v>
      </c>
      <c r="E18" s="32"/>
    </row>
    <row r="19" spans="1:5">
      <c r="A19" s="29" t="str">
        <f>'pas.apgr-cet'!A19</f>
        <v>I</v>
      </c>
      <c r="B19" s="14">
        <f>'pas.apgr-cet'!B19</f>
        <v>381.8</v>
      </c>
      <c r="C19" s="17">
        <f>'pas.apgr-cet'!C19</f>
        <v>0.86458333333333326</v>
      </c>
    </row>
    <row r="20" spans="1:5">
      <c r="A20" s="29" t="str">
        <f>'pas.apgr-cet'!A20</f>
        <v>II</v>
      </c>
      <c r="B20" s="14">
        <f>'pas.apgr-cet'!B20</f>
        <v>415</v>
      </c>
      <c r="C20" s="17">
        <f>'pas.apgr-cet'!C20</f>
        <v>0.86440324932305768</v>
      </c>
    </row>
    <row r="21" spans="1:5">
      <c r="A21" s="29" t="str">
        <f>'pas.apgr-cet'!A21</f>
        <v>III</v>
      </c>
      <c r="B21" s="14">
        <f>'pas.apgr-cet'!B21</f>
        <v>419.2</v>
      </c>
      <c r="C21" s="17">
        <f>'pas.apgr-cet'!C21</f>
        <v>0.91368788142981683</v>
      </c>
    </row>
    <row r="22" spans="1:5">
      <c r="A22" s="30" t="str">
        <f>'pas.apgr-cet'!A22</f>
        <v>IV</v>
      </c>
      <c r="B22" s="46">
        <f>'pas.apgr-cet'!B22</f>
        <v>389.9</v>
      </c>
      <c r="C22" s="18">
        <f>'pas.apgr-cet'!C22</f>
        <v>0.85767707875054988</v>
      </c>
    </row>
    <row r="23" spans="1:5" s="8" customFormat="1" ht="14" thickBot="1">
      <c r="A23" s="31">
        <f>'pas.apgr-cet'!A23</f>
        <v>1996</v>
      </c>
      <c r="B23" s="16">
        <f>'pas.apgr-cet'!B23</f>
        <v>1605.9</v>
      </c>
      <c r="C23" s="19">
        <f>'pas.apgr-cet'!C23</f>
        <v>0.87510217426843229</v>
      </c>
      <c r="E23" s="32"/>
    </row>
    <row r="24" spans="1:5">
      <c r="A24" s="29" t="str">
        <f>'pas.apgr-cet'!A24</f>
        <v>I</v>
      </c>
      <c r="B24" s="14">
        <f>'pas.apgr-cet'!B24</f>
        <v>365.3</v>
      </c>
      <c r="C24" s="17">
        <f>'pas.apgr-cet'!C24</f>
        <v>0.95678365636458884</v>
      </c>
    </row>
    <row r="25" spans="1:5">
      <c r="A25" s="29" t="str">
        <f>'pas.apgr-cet'!A25</f>
        <v>II</v>
      </c>
      <c r="B25" s="14">
        <f>'pas.apgr-cet'!B25</f>
        <v>439.7</v>
      </c>
      <c r="C25" s="17">
        <f>'pas.apgr-cet'!C25</f>
        <v>1.0595180722891566</v>
      </c>
    </row>
    <row r="26" spans="1:5">
      <c r="A26" s="29" t="str">
        <f>'pas.apgr-cet'!A26</f>
        <v>III</v>
      </c>
      <c r="B26" s="14">
        <f>'pas.apgr-cet'!B26</f>
        <v>463.5</v>
      </c>
      <c r="C26" s="17">
        <f>'pas.apgr-cet'!C26</f>
        <v>1.1056774809160306</v>
      </c>
    </row>
    <row r="27" spans="1:5">
      <c r="A27" s="30" t="str">
        <f>'pas.apgr-cet'!A27</f>
        <v>IV</v>
      </c>
      <c r="B27" s="46">
        <f>'pas.apgr-cet'!B27</f>
        <v>451.9</v>
      </c>
      <c r="C27" s="18">
        <f>'pas.apgr-cet'!C27</f>
        <v>1.1590151320851501</v>
      </c>
    </row>
    <row r="28" spans="1:5" s="8" customFormat="1" ht="14" thickBot="1">
      <c r="A28" s="31">
        <f>'pas.apgr-cet'!A28</f>
        <v>1997</v>
      </c>
      <c r="B28" s="16">
        <f>'pas.apgr-cet'!B28</f>
        <v>1720.4</v>
      </c>
      <c r="C28" s="19">
        <f>'pas.apgr-cet'!C28</f>
        <v>1.0712995827884675</v>
      </c>
      <c r="E28" s="32"/>
    </row>
    <row r="29" spans="1:5">
      <c r="A29" s="29" t="str">
        <f>'pas.apgr-cet'!A29</f>
        <v>I</v>
      </c>
      <c r="B29" s="14">
        <f>'pas.apgr-cet'!B29</f>
        <v>444.9</v>
      </c>
      <c r="C29" s="17">
        <f>'pas.apgr-cet'!C29</f>
        <v>1.2179030933479331</v>
      </c>
    </row>
    <row r="30" spans="1:5">
      <c r="A30" s="29" t="str">
        <f>'pas.apgr-cet'!A30</f>
        <v>II</v>
      </c>
      <c r="B30" s="14">
        <f>'pas.apgr-cet'!B30</f>
        <v>476.8</v>
      </c>
      <c r="C30" s="17">
        <f>'pas.apgr-cet'!C30</f>
        <v>1.084375710711849</v>
      </c>
    </row>
    <row r="31" spans="1:5">
      <c r="A31" s="29" t="str">
        <f>'pas.apgr-cet'!A31</f>
        <v>III</v>
      </c>
      <c r="B31" s="14">
        <f>'pas.apgr-cet'!B31</f>
        <v>463.6</v>
      </c>
      <c r="C31" s="17">
        <f>'pas.apgr-cet'!C31</f>
        <v>1.0002157497303128</v>
      </c>
    </row>
    <row r="32" spans="1:5">
      <c r="A32" s="30" t="str">
        <f>'pas.apgr-cet'!A32</f>
        <v>IV</v>
      </c>
      <c r="B32" s="46">
        <f>'pas.apgr-cet'!B32</f>
        <v>517.9</v>
      </c>
      <c r="C32" s="18">
        <f>'pas.apgr-cet'!C32</f>
        <v>1.1460500110643947</v>
      </c>
    </row>
    <row r="33" spans="1:5" s="8" customFormat="1" ht="14" thickBot="1">
      <c r="A33" s="31">
        <f>'pas.apgr-cet'!A33</f>
        <v>1998</v>
      </c>
      <c r="B33" s="16">
        <f>'pas.apgr-cet'!B33</f>
        <v>1903.2000000000003</v>
      </c>
      <c r="C33" s="19">
        <f>'pas.apgr-cet'!C33</f>
        <v>1.1062543594512906</v>
      </c>
      <c r="E33" s="32"/>
    </row>
    <row r="34" spans="1:5">
      <c r="A34" s="29" t="str">
        <f>'pas.apgr-cet'!A34</f>
        <v>I</v>
      </c>
      <c r="B34" s="14">
        <f>'pas.apgr-cet'!B34</f>
        <v>484.68700000000001</v>
      </c>
      <c r="C34" s="17">
        <f>'pas.apgr-cet'!C34</f>
        <v>1.0894290851876827</v>
      </c>
    </row>
    <row r="35" spans="1:5">
      <c r="A35" s="29" t="str">
        <f>'pas.apgr-cet'!A35</f>
        <v>II</v>
      </c>
      <c r="B35" s="14">
        <f>'pas.apgr-cet'!B35</f>
        <v>583.29999999999995</v>
      </c>
      <c r="C35" s="17">
        <f>'pas.apgr-cet'!C35</f>
        <v>1.2233640939597314</v>
      </c>
    </row>
    <row r="36" spans="1:5">
      <c r="A36" s="29" t="str">
        <f>'pas.apgr-cet'!A36</f>
        <v>III</v>
      </c>
      <c r="B36" s="14">
        <f>'pas.apgr-cet'!B36</f>
        <v>558.22500000000002</v>
      </c>
      <c r="C36" s="17">
        <f>'pas.apgr-cet'!C36</f>
        <v>1.2041091458153581</v>
      </c>
    </row>
    <row r="37" spans="1:5">
      <c r="A37" s="30" t="str">
        <f>'pas.apgr-cet'!A37</f>
        <v>IV</v>
      </c>
      <c r="B37" s="46">
        <f>'pas.apgr-cet'!B37</f>
        <v>742.03099999999995</v>
      </c>
      <c r="C37" s="18">
        <f>'pas.apgr-cet'!C37</f>
        <v>1.4327688743000579</v>
      </c>
    </row>
    <row r="38" spans="1:5" s="8" customFormat="1" ht="14" thickBot="1">
      <c r="A38" s="31">
        <f>'pas.apgr-cet'!A38</f>
        <v>1999</v>
      </c>
      <c r="B38" s="16">
        <f>'pas.apgr-cet'!B38</f>
        <v>2368.2429999999999</v>
      </c>
      <c r="C38" s="19">
        <f>'pas.apgr-cet'!C38</f>
        <v>1.2443479403110549</v>
      </c>
      <c r="E38" s="32"/>
    </row>
    <row r="39" spans="1:5">
      <c r="A39" s="29" t="str">
        <f>'pas.apgr-cet'!A39</f>
        <v>I</v>
      </c>
      <c r="B39" s="14">
        <f>'pas.apgr-cet'!B39</f>
        <v>575.13300000000004</v>
      </c>
      <c r="C39" s="17">
        <f>'pas.apgr-cet'!C39</f>
        <v>1.1866070268028646</v>
      </c>
    </row>
    <row r="40" spans="1:5">
      <c r="A40" s="29" t="str">
        <f>'pas.apgr-cet'!A40</f>
        <v>II</v>
      </c>
      <c r="B40" s="14">
        <f>'pas.apgr-cet'!B40</f>
        <v>617.9</v>
      </c>
      <c r="C40" s="17">
        <f>'pas.apgr-cet'!C40</f>
        <v>1.0593176752957312</v>
      </c>
    </row>
    <row r="41" spans="1:5">
      <c r="A41" s="29" t="str">
        <f>'pas.apgr-cet'!A41</f>
        <v>III</v>
      </c>
      <c r="B41" s="14">
        <f>'pas.apgr-cet'!B41</f>
        <v>565.86</v>
      </c>
      <c r="C41" s="17">
        <f>'pas.apgr-cet'!C41</f>
        <v>1.0136772806663978</v>
      </c>
    </row>
    <row r="42" spans="1:5">
      <c r="A42" s="30" t="str">
        <f>'pas.apgr-cet'!A42</f>
        <v>IV</v>
      </c>
      <c r="B42" s="46">
        <f>'pas.apgr-cet'!B42</f>
        <v>589.20000000000005</v>
      </c>
      <c r="C42" s="18">
        <f>'pas.apgr-cet'!C42</f>
        <v>0.79403690681386641</v>
      </c>
    </row>
    <row r="43" spans="1:5" s="8" customFormat="1" ht="14" thickBot="1">
      <c r="A43" s="31">
        <f>'pas.apgr-cet'!A43</f>
        <v>2000</v>
      </c>
      <c r="B43" s="16">
        <f>'pas.apgr-cet'!B43</f>
        <v>2348.0929999999998</v>
      </c>
      <c r="C43" s="19">
        <f>'pas.apgr-cet'!C43</f>
        <v>0.99149158257830805</v>
      </c>
      <c r="E43" s="32"/>
    </row>
    <row r="44" spans="1:5">
      <c r="A44" s="29" t="str">
        <f>'pas.apgr-cet'!A44</f>
        <v>I</v>
      </c>
      <c r="B44" s="14">
        <f>'pas.apgr-cet'!B44</f>
        <v>545.69799999999998</v>
      </c>
      <c r="C44" s="17">
        <f>'pas.apgr-cet'!C44</f>
        <v>0.94882053368525188</v>
      </c>
    </row>
    <row r="45" spans="1:5">
      <c r="A45" s="29" t="str">
        <f>'pas.apgr-cet'!A45</f>
        <v>II</v>
      </c>
      <c r="B45" s="14">
        <f>'pas.apgr-cet'!B45</f>
        <v>629.6</v>
      </c>
      <c r="C45" s="17">
        <f>'pas.apgr-cet'!C45</f>
        <v>1.0189351027674383</v>
      </c>
    </row>
    <row r="46" spans="1:5">
      <c r="A46" s="29" t="str">
        <f>'pas.apgr-cet'!A46</f>
        <v>III</v>
      </c>
      <c r="B46" s="14">
        <f>'pas.apgr-cet'!B46</f>
        <v>541</v>
      </c>
      <c r="C46" s="17">
        <f>'pas.apgr-cet'!C46</f>
        <v>0.95606687166436921</v>
      </c>
    </row>
    <row r="47" spans="1:5">
      <c r="A47" s="30" t="str">
        <f>'pas.apgr-cet'!A47</f>
        <v>IV</v>
      </c>
      <c r="B47" s="46">
        <f>'pas.apgr-cet'!B47</f>
        <v>588.20000000000005</v>
      </c>
      <c r="C47" s="18">
        <f>'pas.apgr-cet'!C47</f>
        <v>0.99830278343516632</v>
      </c>
    </row>
    <row r="48" spans="1:5" s="8" customFormat="1" ht="14" thickBot="1">
      <c r="A48" s="31">
        <f>'pas.apgr-cet'!A48</f>
        <v>2001</v>
      </c>
      <c r="B48" s="16">
        <f>'pas.apgr-cet'!B48</f>
        <v>2304.498</v>
      </c>
      <c r="C48" s="19">
        <f>'pas.apgr-cet'!C48</f>
        <v>0.98143386995319193</v>
      </c>
      <c r="E48" s="32"/>
    </row>
    <row r="49" spans="1:5">
      <c r="A49" s="29" t="str">
        <f>'pas.apgr-cet'!A49</f>
        <v>I</v>
      </c>
      <c r="B49" s="14">
        <f>'pas.apgr-cet'!B49</f>
        <v>570.1</v>
      </c>
      <c r="C49" s="17">
        <f>'pas.apgr-cet'!C49</f>
        <v>1.0447170412939026</v>
      </c>
    </row>
    <row r="50" spans="1:5">
      <c r="A50" s="29" t="str">
        <f>'pas.apgr-cet'!A50</f>
        <v>II</v>
      </c>
      <c r="B50" s="14">
        <f>'pas.apgr-cet'!B50</f>
        <v>594.4</v>
      </c>
      <c r="C50" s="17">
        <f>'pas.apgr-cet'!C50</f>
        <v>0.94409148665819564</v>
      </c>
    </row>
    <row r="51" spans="1:5">
      <c r="A51" s="29" t="str">
        <f>'pas.apgr-cet'!A51</f>
        <v>III</v>
      </c>
      <c r="B51" s="14">
        <f>'pas.apgr-cet'!B51</f>
        <v>619.70000000000005</v>
      </c>
      <c r="C51" s="17">
        <f>'pas.apgr-cet'!C51</f>
        <v>1.14547134935305</v>
      </c>
    </row>
    <row r="52" spans="1:5">
      <c r="A52" s="30" t="str">
        <f>'pas.apgr-cet'!A52</f>
        <v>IV</v>
      </c>
      <c r="B52" s="46">
        <f>'pas.apgr-cet'!B52</f>
        <v>576.4</v>
      </c>
      <c r="C52" s="18">
        <f>'pas.apgr-cet'!C52</f>
        <v>0.97993879632777958</v>
      </c>
    </row>
    <row r="53" spans="1:5" s="8" customFormat="1" ht="14" thickBot="1">
      <c r="A53" s="31">
        <f>'pas.apgr-cet'!A53</f>
        <v>2002</v>
      </c>
      <c r="B53" s="16">
        <f>'pas.apgr-cet'!B53</f>
        <v>2360.6</v>
      </c>
      <c r="C53" s="19">
        <f>'pas.apgr-cet'!C53</f>
        <v>1.0243445644127267</v>
      </c>
      <c r="E53" s="32"/>
    </row>
    <row r="54" spans="1:5">
      <c r="A54" s="29" t="str">
        <f>'pas.apgr-cet'!A54</f>
        <v>I</v>
      </c>
      <c r="B54" s="14">
        <f>'pas.apgr-cet'!B54</f>
        <v>610.9</v>
      </c>
      <c r="C54" s="17">
        <f>'pas.apgr-cet'!C54</f>
        <v>1.0715663918610769</v>
      </c>
    </row>
    <row r="55" spans="1:5">
      <c r="A55" s="29" t="str">
        <f>'pas.apgr-cet'!A55</f>
        <v>II</v>
      </c>
      <c r="B55" s="14">
        <f>'pas.apgr-cet'!B55</f>
        <v>594.79999999999995</v>
      </c>
      <c r="C55" s="17">
        <f>'pas.apgr-cet'!C55</f>
        <v>1.0006729475100942</v>
      </c>
    </row>
    <row r="56" spans="1:5">
      <c r="A56" s="29" t="str">
        <f>'pas.apgr-cet'!A56</f>
        <v>III</v>
      </c>
      <c r="B56" s="14">
        <f>'pas.apgr-cet'!B56</f>
        <v>652.4</v>
      </c>
      <c r="C56" s="17">
        <f>'pas.apgr-cet'!C56</f>
        <v>1.0527674681297401</v>
      </c>
    </row>
    <row r="57" spans="1:5">
      <c r="A57" s="30" t="str">
        <f>'pas.apgr-cet'!A57</f>
        <v>IV</v>
      </c>
      <c r="B57" s="46">
        <f>'pas.apgr-cet'!B57</f>
        <v>692.1</v>
      </c>
      <c r="C57" s="18">
        <f>'pas.apgr-cet'!C57</f>
        <v>1.2007286606523249</v>
      </c>
    </row>
    <row r="58" spans="1:5" s="8" customFormat="1" ht="14" thickBot="1">
      <c r="A58" s="31">
        <f>'pas.apgr-cet'!A58</f>
        <v>2003</v>
      </c>
      <c r="B58" s="16">
        <f>'pas.apgr-cet'!B58</f>
        <v>2550.1999999999998</v>
      </c>
      <c r="C58" s="19">
        <f>'pas.apgr-cet'!C58</f>
        <v>1.0803185630771837</v>
      </c>
      <c r="E58" s="32"/>
    </row>
    <row r="59" spans="1:5">
      <c r="A59" s="54" t="str">
        <f>'pas.apgr-cet'!A59</f>
        <v>I</v>
      </c>
      <c r="B59" s="51">
        <f>'pas.apgr-cet'!B59</f>
        <v>649.20000000000005</v>
      </c>
      <c r="C59" s="52">
        <f>'pas.apgr-cet'!C59</f>
        <v>1.0626943853331152</v>
      </c>
    </row>
    <row r="60" spans="1:5">
      <c r="A60" s="55" t="str">
        <f>'pas.apgr-cet'!A60</f>
        <v>II</v>
      </c>
      <c r="B60" s="14">
        <f>'pas.apgr-cet'!B60</f>
        <v>652.70000000000005</v>
      </c>
      <c r="C60" s="53">
        <f>'pas.apgr-cet'!C60</f>
        <v>1.0973436449226632</v>
      </c>
    </row>
    <row r="61" spans="1:5">
      <c r="A61" s="55" t="str">
        <f>'pas.apgr-cet'!A61</f>
        <v>III</v>
      </c>
      <c r="B61" s="14">
        <f>'pas.apgr-cet'!B61</f>
        <v>745.3</v>
      </c>
      <c r="C61" s="53">
        <f>'pas.apgr-cet'!C61</f>
        <v>1.142397302268547</v>
      </c>
    </row>
    <row r="62" spans="1:5">
      <c r="A62" s="55" t="str">
        <f>'pas.apgr-cet'!A62</f>
        <v>IV</v>
      </c>
      <c r="B62" s="14">
        <f>'pas.apgr-cet'!B62</f>
        <v>731.3</v>
      </c>
      <c r="C62" s="53">
        <f>'pas.apgr-cet'!C62</f>
        <v>1.056639213986418</v>
      </c>
    </row>
    <row r="63" spans="1:5" ht="14" thickBot="1">
      <c r="A63" s="78">
        <f>'pas.apgr-cet'!A63</f>
        <v>2004</v>
      </c>
      <c r="B63" s="79">
        <f>'pas.apgr-cet'!B63</f>
        <v>2778.5</v>
      </c>
      <c r="C63" s="80">
        <f>'pas.apgr-cet'!C63</f>
        <v>1.0895223904007529</v>
      </c>
    </row>
    <row r="64" spans="1:5">
      <c r="A64" s="54" t="str">
        <f>'pas.apgr-cet'!A64</f>
        <v>I</v>
      </c>
      <c r="B64" s="51">
        <f>'pas.apgr-cet'!B64</f>
        <v>705.7</v>
      </c>
      <c r="C64" s="52">
        <f>'pas.apgr-cet'!C64</f>
        <v>1.087030191004313</v>
      </c>
    </row>
    <row r="65" spans="1:3">
      <c r="A65" s="55" t="str">
        <f>'pas.apgr-cet'!A65</f>
        <v>II</v>
      </c>
      <c r="B65" s="14">
        <f>'pas.apgr-cet'!B65</f>
        <v>696.5</v>
      </c>
      <c r="C65" s="53">
        <f>'pas.apgr-cet'!C65</f>
        <v>1.0671058679332004</v>
      </c>
    </row>
    <row r="66" spans="1:3">
      <c r="A66" s="55" t="str">
        <f>'pas.apgr-cet'!A66</f>
        <v>III</v>
      </c>
      <c r="B66" s="14">
        <f>'pas.apgr-cet'!B66</f>
        <v>756.4</v>
      </c>
      <c r="C66" s="53">
        <f>'pas.apgr-cet'!C66</f>
        <v>1.0148933315443447</v>
      </c>
    </row>
    <row r="67" spans="1:3">
      <c r="A67" s="55" t="str">
        <f>'pas.apgr-cet'!A67</f>
        <v>IV</v>
      </c>
      <c r="B67" s="14">
        <f>'pas.apgr-cet'!B67</f>
        <v>732.2</v>
      </c>
      <c r="C67" s="53">
        <f>'pas.apgr-cet'!C67</f>
        <v>1.0012306850813621</v>
      </c>
    </row>
    <row r="68" spans="1:3" ht="14" thickBot="1">
      <c r="A68" s="78">
        <f>'pas.apgr-cet'!A68</f>
        <v>2005</v>
      </c>
      <c r="B68" s="79">
        <f>'pas.apgr-cet'!B68</f>
        <v>2890.8</v>
      </c>
      <c r="C68" s="80">
        <f>'pas.apgr-cet'!C68</f>
        <v>1.0404174914522224</v>
      </c>
    </row>
    <row r="69" spans="1:3">
      <c r="A69" s="63" t="str">
        <f>'pas.apgr-cet'!A69</f>
        <v>I</v>
      </c>
      <c r="B69" s="65">
        <f>'pas.apgr-cet'!B69</f>
        <v>665.02099999999996</v>
      </c>
      <c r="C69" s="52">
        <f>'pas.apgr-cet'!C69</f>
        <v>0.94235652543573745</v>
      </c>
    </row>
    <row r="70" spans="1:3">
      <c r="A70" s="64" t="str">
        <f>'pas.apgr-cet'!A70</f>
        <v>II</v>
      </c>
      <c r="B70" s="66">
        <f>'pas.apgr-cet'!B70</f>
        <v>711.50699999999995</v>
      </c>
      <c r="C70" s="53">
        <f>'pas.apgr-cet'!C70</f>
        <v>1.0215463029432879</v>
      </c>
    </row>
    <row r="71" spans="1:3">
      <c r="A71" s="64" t="str">
        <f>'pas.apgr-cet'!A71</f>
        <v>III</v>
      </c>
      <c r="B71" s="66">
        <f>'pas.apgr-cet'!B71</f>
        <v>728.12699999999995</v>
      </c>
      <c r="C71" s="53">
        <f>'pas.apgr-cet'!C71</f>
        <v>0.96262162876784763</v>
      </c>
    </row>
    <row r="72" spans="1:3">
      <c r="A72" s="64" t="str">
        <f>'pas.apgr-cet'!A72</f>
        <v>IV</v>
      </c>
      <c r="B72" s="66">
        <f>'pas.apgr-cet'!B72</f>
        <v>695.101</v>
      </c>
      <c r="C72" s="53">
        <f>'pas.apgr-cet'!C72</f>
        <v>0.94933214968587809</v>
      </c>
    </row>
    <row r="73" spans="1:3" ht="14" thickBot="1">
      <c r="A73" s="81">
        <f>'pas.apgr-cet'!A73</f>
        <v>2006</v>
      </c>
      <c r="B73" s="82">
        <f>'pas.apgr-cet'!B73</f>
        <v>2799.7559999999999</v>
      </c>
      <c r="C73" s="83">
        <f>'pas.apgr-cet'!C73</f>
        <v>0.96850560398505592</v>
      </c>
    </row>
    <row r="74" spans="1:3">
      <c r="A74" s="77" t="str">
        <f>'pas.apgr-cet'!A74</f>
        <v>I</v>
      </c>
      <c r="B74" s="12">
        <f>'pas.apgr-cet'!B74</f>
        <v>653.49900000000002</v>
      </c>
      <c r="C74" s="52">
        <f>'pas.apgr-cet'!C74</f>
        <v>0.98267423134006304</v>
      </c>
    </row>
    <row r="75" spans="1:3">
      <c r="A75" s="77" t="str">
        <f>'pas.apgr-cet'!A75</f>
        <v>II</v>
      </c>
      <c r="B75" s="12">
        <f>'pas.apgr-cet'!B75</f>
        <v>660.62599999999998</v>
      </c>
      <c r="C75" s="53">
        <f>'pas.apgr-cet'!C75</f>
        <v>0.92848840559544743</v>
      </c>
    </row>
    <row r="76" spans="1:3">
      <c r="A76" s="77" t="str">
        <f>'pas.apgr-cet'!A76</f>
        <v>III</v>
      </c>
      <c r="B76" s="12">
        <f>'pas.apgr-cet'!B76</f>
        <v>657.74300000000005</v>
      </c>
      <c r="C76" s="53">
        <f>'pas.apgr-cet'!C76</f>
        <v>0.90333554448605824</v>
      </c>
    </row>
    <row r="77" spans="1:3">
      <c r="A77" s="77" t="str">
        <f>'pas.apgr-cet'!A77</f>
        <v>IV</v>
      </c>
      <c r="B77" s="12">
        <f>'pas.apgr-cet'!B77</f>
        <v>642.63199999999995</v>
      </c>
      <c r="C77" s="53">
        <f>'pas.apgr-cet'!C77</f>
        <v>0.9245160055876771</v>
      </c>
    </row>
    <row r="78" spans="1:3" ht="14" thickBot="1">
      <c r="A78" s="31">
        <f>'pas.apgr-cet'!A78</f>
        <v>2007</v>
      </c>
      <c r="B78" s="84">
        <f>'pas.apgr-cet'!B78</f>
        <v>2614.5</v>
      </c>
      <c r="C78" s="83">
        <f>'pas.apgr-cet'!C78</f>
        <v>0.93383137673425831</v>
      </c>
    </row>
    <row r="79" spans="1:3">
      <c r="A79" s="87" t="str">
        <f>'pas.apgr-cet'!A79</f>
        <v>I</v>
      </c>
      <c r="B79" s="12">
        <f>'pas.apgr-cet'!B79</f>
        <v>598.71500000000003</v>
      </c>
      <c r="C79" s="52">
        <f>'pas.apgr-cet'!C79</f>
        <v>0.91616819612577838</v>
      </c>
    </row>
    <row r="80" spans="1:3">
      <c r="A80" s="87" t="str">
        <f>'pas.apgr-cet'!A80</f>
        <v>II</v>
      </c>
      <c r="B80" s="12">
        <f>'pas.apgr-cet'!B80</f>
        <v>647.43799999999999</v>
      </c>
      <c r="C80" s="53">
        <f>'pas.apgr-cet'!C80</f>
        <v>0.98003711631089296</v>
      </c>
    </row>
    <row r="81" spans="1:15">
      <c r="A81" s="87" t="str">
        <f>'pas.apgr-cet'!A81</f>
        <v>III</v>
      </c>
      <c r="B81" s="12">
        <f>'pas.apgr-cet'!B81</f>
        <v>662.04600000000005</v>
      </c>
      <c r="C81" s="53">
        <f>'pas.apgr-cet'!C81</f>
        <v>1.0065420688627624</v>
      </c>
    </row>
    <row r="82" spans="1:15">
      <c r="A82" s="87" t="str">
        <f>'pas.apgr-cet'!A82</f>
        <v>IV</v>
      </c>
      <c r="B82" s="12">
        <f>'pas.apgr-cet'!B82</f>
        <v>579.15899999999999</v>
      </c>
      <c r="C82" s="53">
        <f>'pas.apgr-cet'!C82</f>
        <v>0.90122963064397665</v>
      </c>
    </row>
    <row r="83" spans="1:15" ht="14" thickBot="1">
      <c r="A83" s="88">
        <f>'pas.apgr-cet'!A83</f>
        <v>2008</v>
      </c>
      <c r="B83" s="89">
        <f>'pas.apgr-cet'!B83</f>
        <v>2487.3580000000002</v>
      </c>
      <c r="C83" s="80">
        <f>'pas.apgr-cet'!C83</f>
        <v>0.95137043411742217</v>
      </c>
    </row>
    <row r="84" spans="1:15" ht="16" thickBot="1">
      <c r="A84" s="88">
        <f>'pas.apgr-cet'!A85</f>
        <v>2009</v>
      </c>
      <c r="B84" s="96">
        <f>'pas.apgr-cet'!B85</f>
        <v>2143.145</v>
      </c>
      <c r="C84" s="106" t="str">
        <f>'pas.apgr-cet'!C85</f>
        <v>X</v>
      </c>
      <c r="D84" s="109" t="s">
        <v>20</v>
      </c>
      <c r="E84" s="110"/>
      <c r="F84" s="109"/>
      <c r="G84" s="109"/>
      <c r="H84" s="109"/>
      <c r="I84" s="109"/>
      <c r="J84" s="109"/>
      <c r="K84" s="109"/>
      <c r="L84" s="109"/>
      <c r="M84" s="109"/>
      <c r="N84" s="109"/>
      <c r="O84" s="109"/>
    </row>
    <row r="85" spans="1:15" ht="16" thickBot="1">
      <c r="A85" s="88">
        <f>'pas.apgr-cet'!A86</f>
        <v>2010</v>
      </c>
      <c r="B85" s="89">
        <f>'pas.apgr-cet'!B86</f>
        <v>2311.0250000000001</v>
      </c>
      <c r="C85" s="80">
        <f>'pas.apgr-cet'!C86</f>
        <v>1.0783334772028959</v>
      </c>
      <c r="D85" s="109"/>
      <c r="E85" s="110"/>
      <c r="F85" s="109"/>
      <c r="G85" s="109"/>
      <c r="H85" s="109"/>
      <c r="I85" s="109"/>
      <c r="J85" s="109"/>
      <c r="K85" s="109"/>
      <c r="L85" s="109"/>
      <c r="M85" s="109"/>
      <c r="N85" s="109"/>
      <c r="O85" s="109"/>
    </row>
    <row r="86" spans="1:15" ht="14" thickBot="1">
      <c r="A86" s="88">
        <f>'pas.apgr-cet'!A87</f>
        <v>2011</v>
      </c>
      <c r="B86" s="89">
        <f>'pas.apgr-cet'!B87</f>
        <v>2411.893</v>
      </c>
      <c r="C86" s="80">
        <f>'pas.apgr-cet'!C87</f>
        <v>1.0436464339416491</v>
      </c>
    </row>
    <row r="87" spans="1:15" ht="14" thickBot="1">
      <c r="A87" s="88">
        <f>'pas.apgr-cet'!A88</f>
        <v>2012</v>
      </c>
      <c r="B87" s="89">
        <f>'pas.apgr-cet'!B88</f>
        <v>2358.2350000000001</v>
      </c>
      <c r="C87" s="80">
        <f>'pas.apgr-cet'!C88</f>
        <v>0.9777527444210834</v>
      </c>
    </row>
    <row r="88" spans="1:15" ht="14" thickBot="1">
      <c r="A88" s="88">
        <f>'pas.apgr-cet'!A89</f>
        <v>2013</v>
      </c>
      <c r="B88" s="89">
        <f>'pas.apgr-cet'!B89</f>
        <v>2324.6</v>
      </c>
      <c r="C88" s="80">
        <f>'pas.apgr-cet'!C89</f>
        <v>0.98573721448456142</v>
      </c>
    </row>
    <row r="89" spans="1:15" ht="14" thickBot="1">
      <c r="A89" s="88">
        <f>'pas.apgr-cet'!A90</f>
        <v>2014</v>
      </c>
      <c r="B89" s="89">
        <f>'pas.apgr-cet'!B90</f>
        <v>2345</v>
      </c>
      <c r="C89" s="80">
        <f>'pas.apgr-cet'!C90</f>
        <v>1.0087757033468123</v>
      </c>
    </row>
    <row r="90" spans="1:15" ht="14" thickBot="1">
      <c r="A90" s="119">
        <f>'pas.apgr-cet'!A91</f>
        <v>2015</v>
      </c>
      <c r="B90" s="117">
        <f>'pas.apgr-cet'!B91</f>
        <v>2231.759</v>
      </c>
      <c r="C90" s="118">
        <f>'pas.apgr-cet'!C91</f>
        <v>0.95170959488272922</v>
      </c>
    </row>
    <row r="91" spans="1:15" ht="14" thickBot="1">
      <c r="A91" s="119">
        <f>'pas.apgr-cet'!A92</f>
        <v>2016</v>
      </c>
      <c r="B91" s="117">
        <f>'pas.apgr-cet'!B92</f>
        <v>2187.3719999999998</v>
      </c>
      <c r="C91" s="118">
        <f>'pas.apgr-cet'!C92</f>
        <v>0.9801112037634887</v>
      </c>
    </row>
    <row r="92" spans="1:15" ht="14" thickBot="1">
      <c r="A92" s="120">
        <f>'pas.apgr-cet'!A93</f>
        <v>2017</v>
      </c>
      <c r="B92" s="117">
        <f>'pas.apgr-cet'!B93</f>
        <v>2146.4250000000002</v>
      </c>
      <c r="C92" s="122">
        <f>'pas.apgr-cet'!C93</f>
        <v>0.98128027605729629</v>
      </c>
    </row>
    <row r="93" spans="1:15">
      <c r="A93" s="85" t="s">
        <v>5</v>
      </c>
      <c r="B93" s="127">
        <f>'pas.apgr-cet'!B94</f>
        <v>506.59300000000002</v>
      </c>
      <c r="C93" s="74"/>
    </row>
    <row r="94" spans="1:15">
      <c r="A94" s="85" t="s">
        <v>7</v>
      </c>
      <c r="B94" s="128">
        <f>'pas.apgr-cet'!B95</f>
        <v>557.59</v>
      </c>
      <c r="C94" s="75"/>
    </row>
    <row r="95" spans="1:15">
      <c r="A95" s="85" t="s">
        <v>8</v>
      </c>
      <c r="B95" s="128">
        <f>'pas.apgr-cet'!B96</f>
        <v>551.40800000000002</v>
      </c>
      <c r="C95" s="75"/>
    </row>
    <row r="96" spans="1:15" ht="13.5" thickBot="1">
      <c r="A96" s="85" t="s">
        <v>9</v>
      </c>
      <c r="B96" s="129">
        <f>'pas.apgr-cet'!B97</f>
        <v>540.63</v>
      </c>
      <c r="C96" s="91"/>
    </row>
    <row r="97" spans="1:8" ht="13.5" thickBot="1">
      <c r="A97" s="58">
        <v>2018</v>
      </c>
      <c r="B97" s="124">
        <f>'pas.apgr-cet'!B98</f>
        <v>2156.221</v>
      </c>
      <c r="C97" s="125">
        <f t="shared" ref="C97:C102" si="0">B97/B92</f>
        <v>1.004563867826735</v>
      </c>
      <c r="H97" s="123"/>
    </row>
    <row r="98" spans="1:8">
      <c r="A98" s="85" t="s">
        <v>5</v>
      </c>
      <c r="B98" s="127">
        <f>'pas.apgr-cet'!B99</f>
        <v>526.05399999999997</v>
      </c>
      <c r="C98" s="74">
        <f t="shared" si="0"/>
        <v>1.0384154538258523</v>
      </c>
    </row>
    <row r="99" spans="1:8">
      <c r="A99" s="85" t="s">
        <v>7</v>
      </c>
      <c r="B99" s="128">
        <f>'pas.apgr-cet'!B100</f>
        <v>554.83799999999997</v>
      </c>
      <c r="C99" s="75">
        <f t="shared" si="0"/>
        <v>0.99506447389659058</v>
      </c>
    </row>
    <row r="100" spans="1:8">
      <c r="A100" s="85" t="s">
        <v>8</v>
      </c>
      <c r="B100" s="12">
        <f>'pas.apgr-cet'!B101</f>
        <v>562.54700000000003</v>
      </c>
      <c r="C100" s="75">
        <f t="shared" si="0"/>
        <v>1.0202010126802659</v>
      </c>
    </row>
    <row r="101" spans="1:8">
      <c r="A101" s="85" t="s">
        <v>9</v>
      </c>
      <c r="B101" s="12">
        <f>'pas.apgr-cet'!B102</f>
        <v>547.48699999999997</v>
      </c>
      <c r="C101" s="91">
        <f t="shared" si="0"/>
        <v>1.0126833509054252</v>
      </c>
    </row>
    <row r="102" spans="1:8" ht="13.5" thickBot="1">
      <c r="A102" s="58">
        <v>2019</v>
      </c>
      <c r="B102" s="124">
        <f>SUM(B98:B101)</f>
        <v>2190.9259999999999</v>
      </c>
      <c r="C102" s="125">
        <f t="shared" si="0"/>
        <v>1.0160952889337409</v>
      </c>
    </row>
    <row r="103" spans="1:8">
      <c r="A103" s="85" t="s">
        <v>5</v>
      </c>
      <c r="B103" s="127">
        <f>'pas.apgr-cet'!B104</f>
        <v>445.95800000000003</v>
      </c>
      <c r="C103" s="74">
        <f t="shared" ref="C103:C107" si="1">B103/B98</f>
        <v>0.84774186680454866</v>
      </c>
    </row>
    <row r="104" spans="1:8">
      <c r="A104" s="85" t="s">
        <v>7</v>
      </c>
      <c r="B104" s="128">
        <f>'pas.apgr-cet'!B105</f>
        <v>213.125</v>
      </c>
      <c r="C104" s="75">
        <f t="shared" si="1"/>
        <v>0.38412113085260924</v>
      </c>
    </row>
    <row r="105" spans="1:8">
      <c r="A105" s="85" t="s">
        <v>8</v>
      </c>
      <c r="B105" s="12">
        <f>'pas.apgr-cet'!B106</f>
        <v>415.411</v>
      </c>
      <c r="C105" s="75">
        <f t="shared" si="1"/>
        <v>0.7384467431165751</v>
      </c>
    </row>
    <row r="106" spans="1:8">
      <c r="A106" s="85" t="s">
        <v>9</v>
      </c>
      <c r="B106" s="12">
        <f>'pas.apgr-cet'!B107</f>
        <v>305.96499999999997</v>
      </c>
      <c r="C106" s="91">
        <f t="shared" si="1"/>
        <v>0.55885345222808946</v>
      </c>
    </row>
    <row r="107" spans="1:8" ht="13.5" thickBot="1">
      <c r="A107" s="58">
        <v>2020</v>
      </c>
      <c r="B107" s="124">
        <f>SUM(B103:B106)</f>
        <v>1380.4590000000001</v>
      </c>
      <c r="C107" s="125">
        <f t="shared" si="1"/>
        <v>0.63008015788757821</v>
      </c>
    </row>
    <row r="108" spans="1:8">
      <c r="A108" s="85" t="s">
        <v>5</v>
      </c>
      <c r="B108" s="127">
        <f>'pas.apgr-cet'!B109</f>
        <v>216.875</v>
      </c>
      <c r="C108" s="74">
        <f t="shared" ref="C108:C112" si="2">B108/B103</f>
        <v>0.48631261239847695</v>
      </c>
    </row>
    <row r="109" spans="1:8">
      <c r="A109" s="85" t="s">
        <v>7</v>
      </c>
      <c r="B109" s="128">
        <f>'pas.apgr-cet'!B110</f>
        <v>279.20299999999997</v>
      </c>
      <c r="C109" s="75">
        <f t="shared" si="2"/>
        <v>1.3100434017595306</v>
      </c>
    </row>
    <row r="110" spans="1:8">
      <c r="A110" s="85" t="s">
        <v>8</v>
      </c>
      <c r="B110" s="12">
        <f>'pas.apgr-cet'!B111</f>
        <v>351.99700000000001</v>
      </c>
      <c r="C110" s="75">
        <f t="shared" si="2"/>
        <v>0.84734636299953547</v>
      </c>
    </row>
    <row r="111" spans="1:8">
      <c r="A111" s="85" t="s">
        <v>9</v>
      </c>
      <c r="B111" s="12">
        <f>'pas.apgr-cet'!B112</f>
        <v>279.97500000000002</v>
      </c>
      <c r="C111" s="91">
        <f t="shared" si="2"/>
        <v>0.91505564361936842</v>
      </c>
    </row>
    <row r="112" spans="1:8" ht="13.5" thickBot="1">
      <c r="A112" s="58">
        <v>2021</v>
      </c>
      <c r="B112" s="124">
        <f>SUM(B108:B111)</f>
        <v>1128.0500000000002</v>
      </c>
      <c r="C112" s="125">
        <f t="shared" si="2"/>
        <v>0.81715574312601835</v>
      </c>
    </row>
    <row r="113" spans="1:3">
      <c r="A113" s="85" t="s">
        <v>5</v>
      </c>
      <c r="B113" s="127">
        <f>'pas.apgr-cet'!B114</f>
        <v>283.93</v>
      </c>
      <c r="C113" s="74">
        <f t="shared" ref="C113:C117" si="3">B113/B108</f>
        <v>1.3091873198847264</v>
      </c>
    </row>
    <row r="114" spans="1:3">
      <c r="A114" s="85" t="s">
        <v>7</v>
      </c>
      <c r="B114" s="128">
        <f>'pas.apgr-cet'!B115</f>
        <v>377.00799999999998</v>
      </c>
      <c r="C114" s="75">
        <f t="shared" si="3"/>
        <v>1.3503006772849862</v>
      </c>
    </row>
    <row r="115" spans="1:3">
      <c r="A115" s="85" t="s">
        <v>8</v>
      </c>
      <c r="B115" s="12">
        <f>'pas.apgr-cet'!B116</f>
        <v>410.26</v>
      </c>
      <c r="C115" s="75">
        <f t="shared" si="3"/>
        <v>1.165521297056509</v>
      </c>
    </row>
    <row r="116" spans="1:3">
      <c r="A116" s="85" t="s">
        <v>9</v>
      </c>
      <c r="B116" s="12">
        <f>'pas.apgr-cet'!B117</f>
        <v>383.20600000000002</v>
      </c>
      <c r="C116" s="91">
        <f t="shared" si="3"/>
        <v>1.3687150638449861</v>
      </c>
    </row>
    <row r="117" spans="1:3" ht="13.5" thickBot="1">
      <c r="A117" s="58">
        <v>2022</v>
      </c>
      <c r="B117" s="124">
        <f>SUM(B113:B116)</f>
        <v>1454.404</v>
      </c>
      <c r="C117" s="125">
        <f t="shared" si="3"/>
        <v>1.2893080980452991</v>
      </c>
    </row>
    <row r="118" spans="1:3">
      <c r="A118" s="85" t="s">
        <v>5</v>
      </c>
      <c r="B118" s="127">
        <f>'pas.apgr-cet'!B119</f>
        <v>375.22399999999999</v>
      </c>
      <c r="C118" s="74">
        <f t="shared" ref="C118" si="4">B118/B113</f>
        <v>1.3215369985559819</v>
      </c>
    </row>
    <row r="119" spans="1:3">
      <c r="A119" s="85" t="s">
        <v>7</v>
      </c>
      <c r="B119" s="128">
        <f>'pas.apgr-cet'!B120</f>
        <v>407.65499999999997</v>
      </c>
      <c r="C119" s="75">
        <f t="shared" ref="C119" si="5">B119/B114</f>
        <v>1.0812900522004838</v>
      </c>
    </row>
    <row r="120" spans="1:3">
      <c r="A120" s="85" t="s">
        <v>8</v>
      </c>
      <c r="B120" s="12">
        <f>'pas.apgr-cet'!B121</f>
        <v>410.15</v>
      </c>
      <c r="C120" s="75">
        <f t="shared" ref="C120" si="6">B120/B115</f>
        <v>0.99973187734607316</v>
      </c>
    </row>
    <row r="121" spans="1:3">
      <c r="A121" s="85" t="s">
        <v>9</v>
      </c>
      <c r="B121" s="12">
        <f>'pas.apgr-cet'!B122</f>
        <v>394.92</v>
      </c>
      <c r="C121" s="91">
        <f t="shared" ref="C121" si="7">B121/B116</f>
        <v>1.030568414899558</v>
      </c>
    </row>
    <row r="122" spans="1:3" ht="13.5" thickBot="1">
      <c r="A122" s="58">
        <v>2023</v>
      </c>
      <c r="B122" s="124">
        <f>'pas.apgr-cet'!B123</f>
        <v>1587.9490000000001</v>
      </c>
      <c r="C122" s="125">
        <f t="shared" ref="C122:C126" si="8">B122/B117</f>
        <v>1.0918211171036383</v>
      </c>
    </row>
    <row r="123" spans="1:3">
      <c r="A123" s="85" t="s">
        <v>5</v>
      </c>
      <c r="B123" s="127">
        <f>'pas.apgr-cet'!B124</f>
        <v>374.61</v>
      </c>
      <c r="C123" s="74">
        <f t="shared" si="8"/>
        <v>0.99836364411658107</v>
      </c>
    </row>
    <row r="124" spans="1:3">
      <c r="A124" s="85" t="s">
        <v>7</v>
      </c>
      <c r="B124" s="128">
        <f>'pas.apgr-cet'!B125</f>
        <v>404.13200000000001</v>
      </c>
      <c r="C124" s="75">
        <f t="shared" si="8"/>
        <v>0.99135788841054329</v>
      </c>
    </row>
    <row r="125" spans="1:3">
      <c r="A125" s="85" t="s">
        <v>8</v>
      </c>
      <c r="B125" s="12">
        <f>'pas.apgr-cet'!B126</f>
        <v>417.71699999999998</v>
      </c>
      <c r="C125" s="75">
        <f t="shared" si="8"/>
        <v>1.0184493477995855</v>
      </c>
    </row>
    <row r="126" spans="1:3">
      <c r="A126" s="85" t="s">
        <v>9</v>
      </c>
      <c r="B126" s="12">
        <f>'pas.apgr-cet'!B127</f>
        <v>396.97399999999999</v>
      </c>
      <c r="C126" s="91">
        <f t="shared" si="8"/>
        <v>1.0052010533778992</v>
      </c>
    </row>
    <row r="127" spans="1:3" ht="13.5" thickBot="1">
      <c r="A127" s="58">
        <v>2024</v>
      </c>
      <c r="B127" s="124">
        <f>'pas.apgr-cet'!B128</f>
        <v>1593.4329999999998</v>
      </c>
      <c r="C127" s="125">
        <f t="shared" ref="C127:C131" si="9">B127/B122</f>
        <v>1.0034535114162983</v>
      </c>
    </row>
    <row r="128" spans="1:3">
      <c r="A128" s="85" t="s">
        <v>5</v>
      </c>
      <c r="B128" s="127">
        <f>'pas.apgr-cet'!B129</f>
        <v>374.07859999999999</v>
      </c>
      <c r="C128" s="74">
        <f t="shared" si="9"/>
        <v>0.998581458049705</v>
      </c>
    </row>
    <row r="129" spans="1:3">
      <c r="A129" s="85" t="s">
        <v>7</v>
      </c>
      <c r="B129" s="128">
        <f>'pas.apgr-cet'!B130</f>
        <v>389.637</v>
      </c>
      <c r="C129" s="75">
        <f t="shared" si="9"/>
        <v>0.96413300604752905</v>
      </c>
    </row>
    <row r="130" spans="1:3">
      <c r="A130" s="85" t="s">
        <v>8</v>
      </c>
      <c r="B130" s="12">
        <f>'pas.apgr-cet'!B131</f>
        <v>404.51400000000001</v>
      </c>
      <c r="C130" s="75">
        <f t="shared" si="9"/>
        <v>0.96839247624587943</v>
      </c>
    </row>
    <row r="131" spans="1:3">
      <c r="A131" s="85" t="s">
        <v>9</v>
      </c>
      <c r="B131" s="12">
        <f>'pas.apgr-cet'!B132</f>
        <v>383.55500000000001</v>
      </c>
      <c r="C131" s="91">
        <f t="shared" si="9"/>
        <v>0.96619677863033859</v>
      </c>
    </row>
    <row r="132" spans="1:3" ht="13.5" thickBot="1">
      <c r="A132" s="58">
        <v>2025</v>
      </c>
      <c r="B132" s="124">
        <f>'pas.apgr-cet'!B133</f>
        <v>1551.7846000000002</v>
      </c>
      <c r="C132" s="125">
        <f t="shared" ref="C132" si="10">B132/B127</f>
        <v>0.97386247178262308</v>
      </c>
    </row>
  </sheetData>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6"/>
  <sheetViews>
    <sheetView showGridLines="0" topLeftCell="A22" workbookViewId="0">
      <selection activeCell="C36" sqref="C36:C37"/>
    </sheetView>
  </sheetViews>
  <sheetFormatPr defaultColWidth="9.1796875" defaultRowHeight="13"/>
  <cols>
    <col min="1" max="1" width="6.1796875" style="9" customWidth="1"/>
    <col min="2" max="16384" width="9.1796875" style="9"/>
  </cols>
  <sheetData>
    <row r="1" spans="1:11" ht="20.25" customHeight="1">
      <c r="A1" s="8" t="s">
        <v>15</v>
      </c>
      <c r="C1" s="10"/>
      <c r="E1" s="11"/>
      <c r="K1" s="11" t="s">
        <v>16</v>
      </c>
    </row>
    <row r="2" spans="1:11" ht="20.25" customHeight="1" thickBot="1">
      <c r="A2" s="11" t="s">
        <v>17</v>
      </c>
      <c r="C2" s="10"/>
      <c r="E2" s="11"/>
      <c r="K2" s="11"/>
    </row>
    <row r="3" spans="1:11" ht="52.5" thickBot="1">
      <c r="A3" s="3" t="s">
        <v>21</v>
      </c>
      <c r="B3" s="4" t="s">
        <v>22</v>
      </c>
    </row>
    <row r="4" spans="1:11" ht="13.5" thickTop="1">
      <c r="A4" s="33">
        <f>'pas.apgr-gadi'!A4</f>
        <v>1993</v>
      </c>
      <c r="B4" s="34">
        <f>'pas.apgr-gadi'!B4</f>
        <v>1721.8</v>
      </c>
    </row>
    <row r="5" spans="1:11">
      <c r="A5" s="33">
        <f>'pas.apgr-gadi'!A5</f>
        <v>1994</v>
      </c>
      <c r="B5" s="25">
        <f>'pas.apgr-gadi'!B5</f>
        <v>1795.1</v>
      </c>
    </row>
    <row r="6" spans="1:11">
      <c r="A6" s="33">
        <f>'pas.apgr-gadi'!A6</f>
        <v>1995</v>
      </c>
      <c r="B6" s="25">
        <f>'pas.apgr-gadi'!B6</f>
        <v>1835.1</v>
      </c>
    </row>
    <row r="7" spans="1:11">
      <c r="A7" s="33">
        <f>'pas.apgr-gadi'!A7</f>
        <v>1996</v>
      </c>
      <c r="B7" s="25">
        <f>'pas.apgr-gadi'!B7</f>
        <v>1605.9</v>
      </c>
    </row>
    <row r="8" spans="1:11">
      <c r="A8" s="33">
        <f>'pas.apgr-gadi'!A8</f>
        <v>1997</v>
      </c>
      <c r="B8" s="25">
        <f>'pas.apgr-gadi'!B8</f>
        <v>1720.4</v>
      </c>
    </row>
    <row r="9" spans="1:11">
      <c r="A9" s="33">
        <f>'pas.apgr-gadi'!A9</f>
        <v>1998</v>
      </c>
      <c r="B9" s="25">
        <f>'pas.apgr-gadi'!B9</f>
        <v>1903.2000000000003</v>
      </c>
    </row>
    <row r="10" spans="1:11">
      <c r="A10" s="33">
        <f>'pas.apgr-gadi'!A10</f>
        <v>1999</v>
      </c>
      <c r="B10" s="25">
        <f>'pas.apgr-gadi'!B10</f>
        <v>2368.2429999999999</v>
      </c>
    </row>
    <row r="11" spans="1:11">
      <c r="A11" s="33">
        <f>'pas.apgr-gadi'!A11</f>
        <v>2000</v>
      </c>
      <c r="B11" s="25">
        <f>'pas.apgr-gadi'!B11</f>
        <v>2348.0929999999998</v>
      </c>
    </row>
    <row r="12" spans="1:11">
      <c r="A12" s="33">
        <f>'pas.apgr-gadi'!A12</f>
        <v>2001</v>
      </c>
      <c r="B12" s="25">
        <f>'pas.apgr-gadi'!B12</f>
        <v>2304.498</v>
      </c>
    </row>
    <row r="13" spans="1:11">
      <c r="A13" s="33">
        <f>'pas.apgr-gadi'!A13</f>
        <v>2002</v>
      </c>
      <c r="B13" s="25">
        <f>'pas.apgr-gadi'!B13</f>
        <v>2360.6</v>
      </c>
    </row>
    <row r="14" spans="1:11">
      <c r="A14" s="24">
        <f>'pas.apgr-gadi'!A14</f>
        <v>2003</v>
      </c>
      <c r="B14" s="25">
        <f>'pas.apgr-gadi'!B14</f>
        <v>2550.1999999999998</v>
      </c>
    </row>
    <row r="15" spans="1:11">
      <c r="A15" s="24">
        <f>'pas.apgr-gadi'!A15</f>
        <v>2004</v>
      </c>
      <c r="B15" s="25">
        <f>'pas.apgr-gadi'!B15</f>
        <v>2778.5</v>
      </c>
    </row>
    <row r="16" spans="1:11">
      <c r="A16" s="24">
        <f>'pas.apgr-gadi'!A16</f>
        <v>2005</v>
      </c>
      <c r="B16" s="25">
        <f>'pas.apgr-gadi'!B16</f>
        <v>2890.8</v>
      </c>
    </row>
    <row r="17" spans="1:2">
      <c r="A17" s="90">
        <f>'pas.apgr-gadi'!A17</f>
        <v>2006</v>
      </c>
      <c r="B17" s="25">
        <f>'pas.apgr-gadi'!B17</f>
        <v>2799.7559999999999</v>
      </c>
    </row>
    <row r="18" spans="1:2">
      <c r="A18" s="94">
        <f>'pas.apgr-gadi'!A18</f>
        <v>2007</v>
      </c>
      <c r="B18" s="93">
        <f>'pas.apgr-gadi'!B18</f>
        <v>2614.5</v>
      </c>
    </row>
    <row r="19" spans="1:2" ht="13.5" thickBot="1">
      <c r="A19" s="94">
        <f>'pas.apgr-gadi'!A19</f>
        <v>2008</v>
      </c>
      <c r="B19" s="25">
        <f>'pas.apgr-gadi'!B19</f>
        <v>2487.3580000000002</v>
      </c>
    </row>
    <row r="20" spans="1:2">
      <c r="A20" s="130">
        <v>2009</v>
      </c>
      <c r="B20" s="131">
        <f>'pas.apgr-gadi'!B20</f>
        <v>2143.145</v>
      </c>
    </row>
    <row r="21" spans="1:2">
      <c r="A21" s="105">
        <v>2010</v>
      </c>
      <c r="B21" s="27">
        <f>'pas.apgr-gadi'!B21</f>
        <v>2311.0250000000001</v>
      </c>
    </row>
    <row r="22" spans="1:2">
      <c r="A22" s="105">
        <v>2011</v>
      </c>
      <c r="B22" s="27">
        <f>'pas.apgr-gadi'!B22</f>
        <v>2411.893</v>
      </c>
    </row>
    <row r="23" spans="1:2">
      <c r="A23" s="105">
        <v>2012</v>
      </c>
      <c r="B23" s="27">
        <f>'pas.apgr-gadi'!B23</f>
        <v>2358.2350000000001</v>
      </c>
    </row>
    <row r="24" spans="1:2">
      <c r="A24" s="105">
        <v>2013</v>
      </c>
      <c r="B24" s="27">
        <f>'pas.apgr-gadi'!B24</f>
        <v>2324.6</v>
      </c>
    </row>
    <row r="25" spans="1:2">
      <c r="A25" s="105">
        <v>2014</v>
      </c>
      <c r="B25" s="27">
        <f>'pas.apgr-gadi'!B25</f>
        <v>2345</v>
      </c>
    </row>
    <row r="26" spans="1:2">
      <c r="A26" s="105">
        <v>2015</v>
      </c>
      <c r="B26" s="27">
        <f>'pas.apgr-gadi'!B26</f>
        <v>2231.759</v>
      </c>
    </row>
    <row r="27" spans="1:2">
      <c r="A27" s="105">
        <v>2016</v>
      </c>
      <c r="B27" s="27">
        <f>'pas.apgr-gadi'!B27</f>
        <v>2187.3719999999998</v>
      </c>
    </row>
    <row r="28" spans="1:2">
      <c r="A28" s="105">
        <v>2017</v>
      </c>
      <c r="B28" s="27">
        <f>'pas.apgr-gadi'!B28</f>
        <v>2146.4250000000002</v>
      </c>
    </row>
    <row r="29" spans="1:2">
      <c r="A29" s="105">
        <v>2018</v>
      </c>
      <c r="B29" s="27">
        <f>'pas.apgr-gadi'!B29</f>
        <v>2156.221</v>
      </c>
    </row>
    <row r="30" spans="1:2">
      <c r="A30" s="105">
        <v>2019</v>
      </c>
      <c r="B30" s="27">
        <f>'pas.apgr-gadi'!B30</f>
        <v>2190.9259999999999</v>
      </c>
    </row>
    <row r="31" spans="1:2">
      <c r="A31" s="105">
        <v>2020</v>
      </c>
      <c r="B31" s="27">
        <f>'pas.apgr-gadi'!B31</f>
        <v>1380.4590000000001</v>
      </c>
    </row>
    <row r="32" spans="1:2">
      <c r="A32" s="105">
        <v>2021</v>
      </c>
      <c r="B32" s="27">
        <f>'pas.apgr-gadi'!B32</f>
        <v>1128.0500000000002</v>
      </c>
    </row>
    <row r="33" spans="1:2">
      <c r="A33" s="133">
        <v>2022</v>
      </c>
      <c r="B33" s="25">
        <f>'pas.apgr-gadi'!B33</f>
        <v>1454.404</v>
      </c>
    </row>
    <row r="34" spans="1:2">
      <c r="A34" s="133">
        <v>2023</v>
      </c>
      <c r="B34" s="25">
        <f>'pas.apgr-gadi'!B34</f>
        <v>1587.9490000000001</v>
      </c>
    </row>
    <row r="35" spans="1:2">
      <c r="A35" s="134">
        <v>2024</v>
      </c>
      <c r="B35" s="25">
        <f>'pas.apgr-gadi'!B35</f>
        <v>1593.4329999999998</v>
      </c>
    </row>
    <row r="36" spans="1:2">
      <c r="A36" s="136">
        <v>2025</v>
      </c>
      <c r="B36" s="137">
        <f>'pas.apgr-gadi'!B36</f>
        <v>1551.7846000000002</v>
      </c>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pas.apgr-cet</vt:lpstr>
      <vt:lpstr>pas.apgr-gadi</vt:lpstr>
      <vt:lpstr>pas.turnover-quart.</vt:lpstr>
      <vt:lpstr>pas. turnover-years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2003-07-31T05:10:55Z</dcterms:created>
  <dcterms:modified xsi:type="dcterms:W3CDTF">2026-02-23T14:09:58Z</dcterms:modified>
  <cp:category/>
  <cp:contentStatus/>
</cp:coreProperties>
</file>