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omments1.xml" ContentType="application/vnd.openxmlformats-officedocument.spreadsheetml.comments+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gundega.krastina\Desktop\STATISTIKA\"/>
    </mc:Choice>
  </mc:AlternateContent>
  <xr:revisionPtr revIDLastSave="0" documentId="13_ncr:1_{340671BD-FB47-431B-913F-C52B562BA7BA}" xr6:coauthVersionLast="47" xr6:coauthVersionMax="47" xr10:uidLastSave="{00000000-0000-0000-0000-000000000000}"/>
  <bookViews>
    <workbookView xWindow="-110" yWindow="-110" windowWidth="19420" windowHeight="10300" tabRatio="599" xr2:uid="{00000000-000D-0000-FFFF-FFFF00000000}"/>
  </bookViews>
  <sheets>
    <sheet name="kr.parv-cet" sheetId="1" r:id="rId1"/>
    <sheet name="kr.parv-gadi" sheetId="2" r:id="rId2"/>
    <sheet name="freight.tr-quart." sheetId="4" r:id="rId3"/>
    <sheet name="freight.tr-years"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73" i="1" l="1"/>
  <c r="O172" i="1"/>
  <c r="O170" i="4" s="1"/>
  <c r="N172" i="1"/>
  <c r="C172" i="1" s="1"/>
  <c r="C170" i="4" s="1"/>
  <c r="O171" i="1"/>
  <c r="O170" i="1"/>
  <c r="N171" i="1"/>
  <c r="C171" i="1" s="1"/>
  <c r="C169" i="4" s="1"/>
  <c r="M171" i="1"/>
  <c r="M169" i="4" s="1"/>
  <c r="P171" i="4"/>
  <c r="O171" i="4"/>
  <c r="N171" i="4"/>
  <c r="M171" i="4"/>
  <c r="L171" i="4"/>
  <c r="G171" i="4"/>
  <c r="F171" i="4"/>
  <c r="E171" i="4"/>
  <c r="D171" i="4"/>
  <c r="C171" i="4"/>
  <c r="B171" i="4"/>
  <c r="P170" i="4"/>
  <c r="L170" i="4"/>
  <c r="F170" i="4"/>
  <c r="D170" i="4"/>
  <c r="B170" i="4"/>
  <c r="P169" i="4"/>
  <c r="O169" i="4"/>
  <c r="L169" i="4"/>
  <c r="F169" i="4"/>
  <c r="D169" i="4"/>
  <c r="B169" i="4"/>
  <c r="P168" i="4"/>
  <c r="O168" i="4"/>
  <c r="N168" i="4"/>
  <c r="M168" i="4"/>
  <c r="L168" i="4"/>
  <c r="G168" i="4"/>
  <c r="F168" i="4"/>
  <c r="E168" i="4"/>
  <c r="D168" i="4"/>
  <c r="C168" i="4"/>
  <c r="B168" i="4"/>
  <c r="P174" i="1"/>
  <c r="P172" i="4" s="1"/>
  <c r="L174" i="1"/>
  <c r="L172" i="4" s="1"/>
  <c r="F174" i="1"/>
  <c r="D174" i="1"/>
  <c r="D172" i="4" s="1"/>
  <c r="B174" i="1"/>
  <c r="N170" i="1"/>
  <c r="M170" i="1" s="1"/>
  <c r="G170" i="1"/>
  <c r="E170" i="1"/>
  <c r="C170" i="1"/>
  <c r="B34" i="3"/>
  <c r="B167" i="4"/>
  <c r="B166" i="4"/>
  <c r="B165" i="4"/>
  <c r="B61" i="2"/>
  <c r="B34" i="2"/>
  <c r="O168" i="1"/>
  <c r="N168" i="1"/>
  <c r="M168" i="1"/>
  <c r="M166" i="4" s="1"/>
  <c r="G168" i="1"/>
  <c r="E168" i="1"/>
  <c r="E166" i="4" s="1"/>
  <c r="C168" i="1"/>
  <c r="C166" i="4" s="1"/>
  <c r="O167" i="1"/>
  <c r="O165" i="4" s="1"/>
  <c r="N167" i="1"/>
  <c r="C167" i="1" s="1"/>
  <c r="C165" i="4" s="1"/>
  <c r="G167" i="1"/>
  <c r="G165" i="4" s="1"/>
  <c r="M167" i="1"/>
  <c r="M165" i="4" s="1"/>
  <c r="O166" i="1"/>
  <c r="O164" i="4" s="1"/>
  <c r="N166" i="1"/>
  <c r="C166" i="1" s="1"/>
  <c r="C164" i="4" s="1"/>
  <c r="E166" i="1"/>
  <c r="E164" i="4" s="1"/>
  <c r="G166" i="1"/>
  <c r="G164" i="4" s="1"/>
  <c r="M166" i="1"/>
  <c r="P169" i="1"/>
  <c r="P167" i="4" s="1"/>
  <c r="L169" i="1"/>
  <c r="F169" i="1"/>
  <c r="F167" i="4" s="1"/>
  <c r="D169" i="1"/>
  <c r="D167" i="4" s="1"/>
  <c r="B169" i="1"/>
  <c r="N165" i="1"/>
  <c r="O165" i="1" s="1"/>
  <c r="O163" i="4" s="1"/>
  <c r="M165" i="1"/>
  <c r="M163" i="4" s="1"/>
  <c r="P166" i="4"/>
  <c r="O166" i="4"/>
  <c r="N166" i="4"/>
  <c r="L166" i="4"/>
  <c r="G166" i="4"/>
  <c r="F166" i="4"/>
  <c r="D166" i="4"/>
  <c r="P165" i="4"/>
  <c r="N165" i="4"/>
  <c r="L165" i="4"/>
  <c r="F165" i="4"/>
  <c r="D165" i="4"/>
  <c r="P164" i="4"/>
  <c r="N164" i="4"/>
  <c r="M164" i="4"/>
  <c r="L164" i="4"/>
  <c r="F164" i="4"/>
  <c r="D164" i="4"/>
  <c r="B164" i="4"/>
  <c r="P163" i="4"/>
  <c r="L163" i="4"/>
  <c r="F163" i="4"/>
  <c r="D163" i="4"/>
  <c r="B163" i="4"/>
  <c r="B33" i="3"/>
  <c r="P161" i="4"/>
  <c r="O161" i="4"/>
  <c r="N161" i="4"/>
  <c r="M161" i="4"/>
  <c r="L161" i="4"/>
  <c r="G161" i="4"/>
  <c r="F161" i="4"/>
  <c r="E161" i="4"/>
  <c r="D161" i="4"/>
  <c r="C161" i="4"/>
  <c r="P160" i="4"/>
  <c r="O160" i="4"/>
  <c r="N160" i="4"/>
  <c r="M160" i="4"/>
  <c r="L160" i="4"/>
  <c r="G160" i="4"/>
  <c r="F160" i="4"/>
  <c r="E160" i="4"/>
  <c r="D160" i="4"/>
  <c r="C160" i="4"/>
  <c r="B60" i="2"/>
  <c r="B33" i="2"/>
  <c r="O163" i="1"/>
  <c r="N163" i="1"/>
  <c r="M163" i="1" s="1"/>
  <c r="G163" i="1"/>
  <c r="E163" i="1"/>
  <c r="C163" i="1"/>
  <c r="N162" i="1"/>
  <c r="M162" i="1" s="1"/>
  <c r="P159" i="4"/>
  <c r="L159" i="4"/>
  <c r="F159" i="4"/>
  <c r="D159" i="4"/>
  <c r="B159" i="4"/>
  <c r="P158" i="4"/>
  <c r="L158" i="4"/>
  <c r="F158" i="4"/>
  <c r="D158" i="4"/>
  <c r="B158" i="4"/>
  <c r="P164" i="1"/>
  <c r="P162" i="4" s="1"/>
  <c r="L164" i="1"/>
  <c r="L162" i="4" s="1"/>
  <c r="F164" i="1"/>
  <c r="F162" i="4" s="1"/>
  <c r="D164" i="1"/>
  <c r="D162" i="4" s="1"/>
  <c r="B164" i="1"/>
  <c r="B162" i="4" s="1"/>
  <c r="N161" i="1"/>
  <c r="O161" i="1" s="1"/>
  <c r="O159" i="4" s="1"/>
  <c r="N160" i="1"/>
  <c r="M160" i="1" s="1"/>
  <c r="M158" i="4" s="1"/>
  <c r="O158" i="1"/>
  <c r="B32" i="3"/>
  <c r="B32" i="2"/>
  <c r="B59" i="2" s="1"/>
  <c r="N158" i="1"/>
  <c r="C158" i="1" s="1"/>
  <c r="C156" i="4" s="1"/>
  <c r="M158" i="1"/>
  <c r="M156" i="4" s="1"/>
  <c r="N157" i="1"/>
  <c r="O157" i="1" s="1"/>
  <c r="O155" i="4" s="1"/>
  <c r="N156" i="1"/>
  <c r="O156" i="1" s="1"/>
  <c r="O154" i="4" s="1"/>
  <c r="P156" i="4"/>
  <c r="O156" i="4"/>
  <c r="L156" i="4"/>
  <c r="F156" i="4"/>
  <c r="D156" i="4"/>
  <c r="B156" i="4"/>
  <c r="P155" i="4"/>
  <c r="L155" i="4"/>
  <c r="F155" i="4"/>
  <c r="D155" i="4"/>
  <c r="B155" i="4"/>
  <c r="P154" i="4"/>
  <c r="L154" i="4"/>
  <c r="F154" i="4"/>
  <c r="D154" i="4"/>
  <c r="B154" i="4"/>
  <c r="P153" i="4"/>
  <c r="O153" i="4"/>
  <c r="N153" i="4"/>
  <c r="M153" i="4"/>
  <c r="L153" i="4"/>
  <c r="G153" i="4"/>
  <c r="F153" i="4"/>
  <c r="E153" i="4"/>
  <c r="D153" i="4"/>
  <c r="C153" i="4"/>
  <c r="B153" i="4"/>
  <c r="P159" i="1"/>
  <c r="P157" i="4" s="1"/>
  <c r="L159" i="1"/>
  <c r="L157" i="4" s="1"/>
  <c r="F159" i="1"/>
  <c r="D159" i="1"/>
  <c r="D157" i="4" s="1"/>
  <c r="B159" i="1"/>
  <c r="N155" i="1"/>
  <c r="M155" i="1" s="1"/>
  <c r="O155" i="1"/>
  <c r="E155" i="1"/>
  <c r="C155" i="1"/>
  <c r="O153" i="1"/>
  <c r="O151" i="4" s="1"/>
  <c r="N153" i="1"/>
  <c r="E153" i="1" s="1"/>
  <c r="E151" i="4" s="1"/>
  <c r="O151" i="1"/>
  <c r="N152" i="1"/>
  <c r="C152" i="1" s="1"/>
  <c r="C150" i="4" s="1"/>
  <c r="B30" i="2"/>
  <c r="O150" i="1"/>
  <c r="N151" i="1"/>
  <c r="E151" i="1" s="1"/>
  <c r="E149" i="4" s="1"/>
  <c r="C151" i="1"/>
  <c r="M151" i="1"/>
  <c r="M149" i="4" s="1"/>
  <c r="P151" i="4"/>
  <c r="L151" i="4"/>
  <c r="F151" i="4"/>
  <c r="D151" i="4"/>
  <c r="B151" i="4"/>
  <c r="P150" i="4"/>
  <c r="L150" i="4"/>
  <c r="F150" i="4"/>
  <c r="D150" i="4"/>
  <c r="B150" i="4"/>
  <c r="P149" i="4"/>
  <c r="O149" i="4"/>
  <c r="L149" i="4"/>
  <c r="F149" i="4"/>
  <c r="D149" i="4"/>
  <c r="C149" i="4"/>
  <c r="B149" i="4"/>
  <c r="P148" i="4"/>
  <c r="L148" i="4"/>
  <c r="F148" i="4"/>
  <c r="D148" i="4"/>
  <c r="B148" i="4"/>
  <c r="P154" i="1"/>
  <c r="P152" i="4" s="1"/>
  <c r="L154" i="1"/>
  <c r="F154" i="1"/>
  <c r="F152" i="4" s="1"/>
  <c r="D154" i="1"/>
  <c r="D152" i="4" s="1"/>
  <c r="B154" i="1"/>
  <c r="N150" i="1"/>
  <c r="M172" i="1" l="1"/>
  <c r="M170" i="4" s="1"/>
  <c r="G172" i="1"/>
  <c r="G170" i="4" s="1"/>
  <c r="N170" i="4"/>
  <c r="E172" i="1"/>
  <c r="E170" i="4" s="1"/>
  <c r="N174" i="1"/>
  <c r="E174" i="1" s="1"/>
  <c r="E172" i="4" s="1"/>
  <c r="G171" i="1"/>
  <c r="G169" i="4" s="1"/>
  <c r="G174" i="1"/>
  <c r="G172" i="4" s="1"/>
  <c r="N169" i="4"/>
  <c r="E171" i="1"/>
  <c r="E169" i="4" s="1"/>
  <c r="C174" i="1"/>
  <c r="C172" i="4" s="1"/>
  <c r="F172" i="4"/>
  <c r="B172" i="4"/>
  <c r="N163" i="4"/>
  <c r="C165" i="1"/>
  <c r="C163" i="4" s="1"/>
  <c r="G165" i="1"/>
  <c r="G163" i="4" s="1"/>
  <c r="E167" i="1"/>
  <c r="E165" i="4" s="1"/>
  <c r="N169" i="1"/>
  <c r="M169" i="1" s="1"/>
  <c r="M167" i="4" s="1"/>
  <c r="L167" i="4"/>
  <c r="E165" i="1"/>
  <c r="E163" i="4" s="1"/>
  <c r="E162" i="1"/>
  <c r="G162" i="1"/>
  <c r="C162" i="1"/>
  <c r="O162" i="1"/>
  <c r="N158" i="4"/>
  <c r="G161" i="1"/>
  <c r="G159" i="4" s="1"/>
  <c r="N159" i="4"/>
  <c r="N164" i="1"/>
  <c r="C161" i="1"/>
  <c r="C159" i="4" s="1"/>
  <c r="M161" i="1"/>
  <c r="M159" i="4" s="1"/>
  <c r="E161" i="1"/>
  <c r="E159" i="4" s="1"/>
  <c r="O160" i="1"/>
  <c r="O158" i="4" s="1"/>
  <c r="E160" i="1"/>
  <c r="E158" i="4" s="1"/>
  <c r="C160" i="1"/>
  <c r="C158" i="4" s="1"/>
  <c r="G160" i="1"/>
  <c r="G158" i="4" s="1"/>
  <c r="G158" i="1"/>
  <c r="G156" i="4" s="1"/>
  <c r="E158" i="1"/>
  <c r="E156" i="4" s="1"/>
  <c r="N156" i="4"/>
  <c r="M157" i="1"/>
  <c r="M155" i="4" s="1"/>
  <c r="E157" i="1"/>
  <c r="E155" i="4" s="1"/>
  <c r="C157" i="1"/>
  <c r="C155" i="4" s="1"/>
  <c r="N155" i="4"/>
  <c r="G157" i="1"/>
  <c r="G155" i="4" s="1"/>
  <c r="E156" i="1"/>
  <c r="E154" i="4" s="1"/>
  <c r="G156" i="1"/>
  <c r="G154" i="4" s="1"/>
  <c r="C156" i="1"/>
  <c r="C154" i="4" s="1"/>
  <c r="N159" i="1"/>
  <c r="E159" i="1" s="1"/>
  <c r="E157" i="4" s="1"/>
  <c r="M156" i="1"/>
  <c r="M154" i="4" s="1"/>
  <c r="N154" i="4"/>
  <c r="F157" i="4"/>
  <c r="B157" i="4"/>
  <c r="G155" i="1"/>
  <c r="C153" i="1"/>
  <c r="C151" i="4" s="1"/>
  <c r="M153" i="1"/>
  <c r="M151" i="4" s="1"/>
  <c r="N151" i="4"/>
  <c r="G153" i="1"/>
  <c r="G151" i="4" s="1"/>
  <c r="N150" i="4"/>
  <c r="M152" i="1"/>
  <c r="M150" i="4" s="1"/>
  <c r="G152" i="1"/>
  <c r="G150" i="4" s="1"/>
  <c r="O152" i="1"/>
  <c r="O150" i="4" s="1"/>
  <c r="E152" i="1"/>
  <c r="E150" i="4" s="1"/>
  <c r="G151" i="1"/>
  <c r="G149" i="4" s="1"/>
  <c r="N149" i="4"/>
  <c r="E150" i="1"/>
  <c r="E148" i="4" s="1"/>
  <c r="N154" i="1"/>
  <c r="N148" i="4"/>
  <c r="B152" i="4"/>
  <c r="L152" i="4"/>
  <c r="C150" i="1"/>
  <c r="C148" i="4" s="1"/>
  <c r="G150" i="1"/>
  <c r="G148" i="4" s="1"/>
  <c r="M150" i="1"/>
  <c r="M148" i="4" s="1"/>
  <c r="N148" i="1"/>
  <c r="E148" i="1" s="1"/>
  <c r="O174" i="1" l="1"/>
  <c r="O172" i="4" s="1"/>
  <c r="M174" i="1"/>
  <c r="M172" i="4" s="1"/>
  <c r="N172" i="4"/>
  <c r="G169" i="1"/>
  <c r="G167" i="4" s="1"/>
  <c r="N167" i="4"/>
  <c r="C169" i="1"/>
  <c r="C167" i="4" s="1"/>
  <c r="O169" i="1"/>
  <c r="O167" i="4" s="1"/>
  <c r="E169" i="1"/>
  <c r="E167" i="4" s="1"/>
  <c r="O164" i="1"/>
  <c r="O162" i="4" s="1"/>
  <c r="N162" i="4"/>
  <c r="C164" i="1"/>
  <c r="C162" i="4" s="1"/>
  <c r="E164" i="1"/>
  <c r="E162" i="4" s="1"/>
  <c r="M164" i="1"/>
  <c r="M162" i="4" s="1"/>
  <c r="G164" i="1"/>
  <c r="G162" i="4" s="1"/>
  <c r="G159" i="1"/>
  <c r="G157" i="4" s="1"/>
  <c r="O159" i="1"/>
  <c r="O157" i="4" s="1"/>
  <c r="N157" i="4"/>
  <c r="M159" i="1"/>
  <c r="M157" i="4" s="1"/>
  <c r="C159" i="1"/>
  <c r="C157" i="4" s="1"/>
  <c r="G154" i="1"/>
  <c r="G152" i="4" s="1"/>
  <c r="B31" i="3"/>
  <c r="B31" i="2"/>
  <c r="C154" i="1"/>
  <c r="C152" i="4" s="1"/>
  <c r="N152" i="4"/>
  <c r="E154" i="1"/>
  <c r="E152" i="4" s="1"/>
  <c r="M154" i="1"/>
  <c r="M152" i="4" s="1"/>
  <c r="G148" i="1"/>
  <c r="C148" i="1"/>
  <c r="M148" i="1"/>
  <c r="N147" i="1"/>
  <c r="G147" i="1" s="1"/>
  <c r="E147" i="1" l="1"/>
  <c r="C147" i="1"/>
  <c r="M147" i="1"/>
  <c r="N146" i="1"/>
  <c r="M146" i="1" l="1"/>
  <c r="M144" i="4" s="1"/>
  <c r="E146" i="1"/>
  <c r="E144" i="4" s="1"/>
  <c r="C146" i="1"/>
  <c r="G146" i="1"/>
  <c r="P146" i="4"/>
  <c r="N146" i="4"/>
  <c r="M146" i="4"/>
  <c r="L146" i="4"/>
  <c r="G146" i="4"/>
  <c r="F146" i="4"/>
  <c r="E146" i="4"/>
  <c r="D146" i="4"/>
  <c r="C146" i="4"/>
  <c r="B146" i="4"/>
  <c r="P145" i="4"/>
  <c r="N145" i="4"/>
  <c r="M145" i="4"/>
  <c r="L145" i="4"/>
  <c r="G145" i="4"/>
  <c r="F145" i="4"/>
  <c r="E145" i="4"/>
  <c r="D145" i="4"/>
  <c r="C145" i="4"/>
  <c r="B145" i="4"/>
  <c r="P144" i="4"/>
  <c r="N144" i="4"/>
  <c r="L144" i="4"/>
  <c r="G144" i="4"/>
  <c r="F144" i="4"/>
  <c r="D144" i="4"/>
  <c r="C144" i="4"/>
  <c r="B144" i="4"/>
  <c r="P143" i="4"/>
  <c r="L143" i="4"/>
  <c r="F143" i="4"/>
  <c r="D143" i="4"/>
  <c r="B143" i="4"/>
  <c r="P149" i="1"/>
  <c r="P147" i="4" s="1"/>
  <c r="L149" i="1"/>
  <c r="L147" i="4" s="1"/>
  <c r="F149" i="1"/>
  <c r="D149" i="1"/>
  <c r="D147" i="4" s="1"/>
  <c r="B149" i="1"/>
  <c r="N145" i="1"/>
  <c r="O148" i="4" l="1"/>
  <c r="M145" i="1"/>
  <c r="M143" i="4" s="1"/>
  <c r="N149" i="1"/>
  <c r="C145" i="1"/>
  <c r="C143" i="4" s="1"/>
  <c r="G145" i="1"/>
  <c r="G143" i="4" s="1"/>
  <c r="N143" i="4"/>
  <c r="C149" i="1"/>
  <c r="C147" i="4" s="1"/>
  <c r="F147" i="4"/>
  <c r="B147" i="4"/>
  <c r="E145" i="1"/>
  <c r="E143" i="4" s="1"/>
  <c r="P141" i="4"/>
  <c r="N141" i="4"/>
  <c r="L141" i="4"/>
  <c r="F141" i="4"/>
  <c r="D141" i="4"/>
  <c r="B141" i="4"/>
  <c r="N143" i="1"/>
  <c r="E143" i="1"/>
  <c r="E141" i="4" s="1"/>
  <c r="P140" i="4"/>
  <c r="L140" i="4"/>
  <c r="F140" i="4"/>
  <c r="D140" i="4"/>
  <c r="B140" i="4"/>
  <c r="N142" i="1"/>
  <c r="O147" i="1" s="1"/>
  <c r="O145" i="4" s="1"/>
  <c r="M142" i="1"/>
  <c r="M140" i="4" s="1"/>
  <c r="P139" i="4"/>
  <c r="L139" i="4"/>
  <c r="F139" i="4"/>
  <c r="D139" i="4"/>
  <c r="B139" i="4"/>
  <c r="P144" i="1"/>
  <c r="P142" i="4" s="1"/>
  <c r="L144" i="1"/>
  <c r="L142" i="4" s="1"/>
  <c r="F144" i="1"/>
  <c r="D144" i="1"/>
  <c r="D142" i="4" s="1"/>
  <c r="B144" i="1"/>
  <c r="N141" i="1"/>
  <c r="P138" i="4"/>
  <c r="L138" i="4"/>
  <c r="F138" i="4"/>
  <c r="D138" i="4"/>
  <c r="B138" i="4"/>
  <c r="N140" i="1"/>
  <c r="N138" i="1"/>
  <c r="O138" i="1"/>
  <c r="O136" i="4" s="1"/>
  <c r="C138" i="1"/>
  <c r="C136" i="4" s="1"/>
  <c r="E138" i="1"/>
  <c r="E136" i="4" s="1"/>
  <c r="M138" i="1"/>
  <c r="M136" i="4" s="1"/>
  <c r="N137" i="1"/>
  <c r="P139" i="1"/>
  <c r="P137" i="4" s="1"/>
  <c r="N136" i="1"/>
  <c r="E136" i="1" s="1"/>
  <c r="E134" i="4" s="1"/>
  <c r="L139" i="1"/>
  <c r="L137" i="4"/>
  <c r="F139" i="1"/>
  <c r="F137" i="4"/>
  <c r="D139" i="1"/>
  <c r="B139" i="1"/>
  <c r="B137" i="4" s="1"/>
  <c r="N135" i="1"/>
  <c r="M135" i="1" s="1"/>
  <c r="M133" i="4" s="1"/>
  <c r="D137" i="4"/>
  <c r="P136" i="4"/>
  <c r="N136" i="4"/>
  <c r="L136" i="4"/>
  <c r="F136" i="4"/>
  <c r="D136" i="4"/>
  <c r="B136" i="4"/>
  <c r="P135" i="4"/>
  <c r="L135" i="4"/>
  <c r="F135" i="4"/>
  <c r="D135" i="4"/>
  <c r="B135" i="4"/>
  <c r="P134" i="4"/>
  <c r="L134" i="4"/>
  <c r="F134" i="4"/>
  <c r="D134" i="4"/>
  <c r="B134" i="4"/>
  <c r="P133" i="4"/>
  <c r="L133" i="4"/>
  <c r="F133" i="4"/>
  <c r="D133" i="4"/>
  <c r="B133" i="4"/>
  <c r="P131" i="4"/>
  <c r="L131" i="4"/>
  <c r="F131" i="4"/>
  <c r="E131" i="4"/>
  <c r="D131" i="4"/>
  <c r="B131" i="4"/>
  <c r="N133" i="1"/>
  <c r="N131" i="4"/>
  <c r="C133" i="1"/>
  <c r="C131" i="4"/>
  <c r="E133" i="1"/>
  <c r="M133" i="1"/>
  <c r="M131" i="4" s="1"/>
  <c r="P130" i="4"/>
  <c r="L130" i="4"/>
  <c r="F130" i="4"/>
  <c r="D130" i="4"/>
  <c r="B130" i="4"/>
  <c r="N132" i="1"/>
  <c r="C132" i="1"/>
  <c r="C130" i="4" s="1"/>
  <c r="E132" i="1"/>
  <c r="E130" i="4" s="1"/>
  <c r="P129" i="4"/>
  <c r="L129" i="4"/>
  <c r="F129" i="4"/>
  <c r="D129" i="4"/>
  <c r="B129" i="4"/>
  <c r="P134" i="1"/>
  <c r="P132" i="4"/>
  <c r="L134" i="1"/>
  <c r="L132" i="4"/>
  <c r="F134" i="1"/>
  <c r="F132" i="4"/>
  <c r="D134" i="1"/>
  <c r="D132" i="4"/>
  <c r="B134" i="1"/>
  <c r="B132" i="4"/>
  <c r="N131" i="1"/>
  <c r="N129" i="4"/>
  <c r="P128" i="4"/>
  <c r="L128" i="4"/>
  <c r="F128" i="4"/>
  <c r="D128" i="4"/>
  <c r="B128" i="4"/>
  <c r="N130" i="1"/>
  <c r="P126" i="4"/>
  <c r="L126" i="4"/>
  <c r="F126" i="4"/>
  <c r="D126" i="4"/>
  <c r="B126" i="4"/>
  <c r="N128" i="1"/>
  <c r="E128" i="1" s="1"/>
  <c r="E126" i="4"/>
  <c r="P125" i="4"/>
  <c r="L125" i="4"/>
  <c r="F125" i="4"/>
  <c r="D125" i="4"/>
  <c r="B125" i="4"/>
  <c r="N127" i="1"/>
  <c r="P124" i="4"/>
  <c r="L124" i="4"/>
  <c r="F124" i="4"/>
  <c r="D124" i="4"/>
  <c r="B124" i="4"/>
  <c r="P129" i="1"/>
  <c r="P127" i="4" s="1"/>
  <c r="L129" i="1"/>
  <c r="L127" i="4" s="1"/>
  <c r="F129" i="1"/>
  <c r="F127" i="4" s="1"/>
  <c r="D129" i="1"/>
  <c r="D127" i="4" s="1"/>
  <c r="B129" i="1"/>
  <c r="B127" i="4" s="1"/>
  <c r="N126" i="1"/>
  <c r="P123" i="4"/>
  <c r="N123" i="4"/>
  <c r="L123" i="4"/>
  <c r="F123" i="4"/>
  <c r="D123" i="4"/>
  <c r="B123" i="4"/>
  <c r="N125" i="1"/>
  <c r="E125" i="1"/>
  <c r="E123" i="4" s="1"/>
  <c r="N129" i="1"/>
  <c r="B26" i="2" s="1"/>
  <c r="B26" i="3" s="1"/>
  <c r="P124" i="1"/>
  <c r="N123" i="1"/>
  <c r="N121" i="4" s="1"/>
  <c r="P121" i="4"/>
  <c r="P120" i="4"/>
  <c r="N122" i="1"/>
  <c r="L124" i="1"/>
  <c r="L122" i="4" s="1"/>
  <c r="F124" i="1"/>
  <c r="D124" i="1"/>
  <c r="B124" i="1"/>
  <c r="N121" i="1"/>
  <c r="M121" i="1"/>
  <c r="M119" i="4" s="1"/>
  <c r="N120" i="1"/>
  <c r="P122" i="4"/>
  <c r="L121" i="4"/>
  <c r="F121" i="4"/>
  <c r="D121" i="4"/>
  <c r="B121" i="4"/>
  <c r="N120" i="4"/>
  <c r="L120" i="4"/>
  <c r="F120" i="4"/>
  <c r="D120" i="4"/>
  <c r="B120" i="4"/>
  <c r="P119" i="4"/>
  <c r="L119" i="4"/>
  <c r="F119" i="4"/>
  <c r="D119" i="4"/>
  <c r="B119" i="4"/>
  <c r="P118" i="4"/>
  <c r="L118" i="4"/>
  <c r="F118" i="4"/>
  <c r="D118" i="4"/>
  <c r="B118" i="4"/>
  <c r="P116" i="4"/>
  <c r="L116" i="4"/>
  <c r="F116" i="4"/>
  <c r="D116" i="4"/>
  <c r="B116" i="4"/>
  <c r="N118" i="1"/>
  <c r="N116" i="4"/>
  <c r="M118" i="1"/>
  <c r="M116" i="4"/>
  <c r="G118" i="1"/>
  <c r="G116" i="4"/>
  <c r="C118" i="1"/>
  <c r="C116" i="4"/>
  <c r="P115" i="4"/>
  <c r="L115" i="4"/>
  <c r="F115" i="4"/>
  <c r="D115" i="4"/>
  <c r="B115" i="4"/>
  <c r="N117" i="1"/>
  <c r="P114" i="4"/>
  <c r="L114" i="4"/>
  <c r="F114" i="4"/>
  <c r="E114" i="4"/>
  <c r="D114" i="4"/>
  <c r="B114" i="4"/>
  <c r="N116" i="1"/>
  <c r="N114" i="4"/>
  <c r="C116" i="1"/>
  <c r="C114" i="4"/>
  <c r="E116" i="1"/>
  <c r="M116" i="1"/>
  <c r="M114" i="4" s="1"/>
  <c r="F113" i="4"/>
  <c r="P119" i="1"/>
  <c r="P117" i="4"/>
  <c r="L119" i="1"/>
  <c r="L117" i="4"/>
  <c r="F119" i="1"/>
  <c r="D119" i="1"/>
  <c r="B119" i="1"/>
  <c r="B117" i="4"/>
  <c r="N115" i="1"/>
  <c r="E115" i="1" s="1"/>
  <c r="E113" i="4" s="1"/>
  <c r="M115" i="1"/>
  <c r="M113" i="4" s="1"/>
  <c r="F117" i="4"/>
  <c r="P113" i="4"/>
  <c r="N113" i="4"/>
  <c r="L113" i="4"/>
  <c r="D113" i="4"/>
  <c r="B113" i="4"/>
  <c r="N113" i="1"/>
  <c r="N112" i="1"/>
  <c r="O117" i="1"/>
  <c r="O115" i="4" s="1"/>
  <c r="C112" i="1"/>
  <c r="C110" i="4" s="1"/>
  <c r="E112" i="1"/>
  <c r="E110" i="4" s="1"/>
  <c r="M112" i="1"/>
  <c r="P114" i="1"/>
  <c r="P112" i="4" s="1"/>
  <c r="L114" i="1"/>
  <c r="F114" i="1"/>
  <c r="D114" i="1"/>
  <c r="D112" i="4" s="1"/>
  <c r="B114" i="1"/>
  <c r="N111" i="1"/>
  <c r="O111" i="1"/>
  <c r="O109" i="4" s="1"/>
  <c r="P111" i="4"/>
  <c r="L111" i="4"/>
  <c r="F111" i="4"/>
  <c r="D111" i="4"/>
  <c r="B111" i="4"/>
  <c r="P110" i="4"/>
  <c r="N110" i="4"/>
  <c r="M110" i="4"/>
  <c r="L110" i="4"/>
  <c r="F110" i="4"/>
  <c r="D110" i="4"/>
  <c r="B110" i="4"/>
  <c r="P109" i="4"/>
  <c r="L109" i="4"/>
  <c r="F109" i="4"/>
  <c r="D109" i="4"/>
  <c r="B109" i="4"/>
  <c r="P108" i="4"/>
  <c r="L108" i="4"/>
  <c r="F108" i="4"/>
  <c r="D108" i="4"/>
  <c r="B108" i="4"/>
  <c r="G108" i="4"/>
  <c r="N110" i="1"/>
  <c r="G110" i="1" s="1"/>
  <c r="O110" i="1"/>
  <c r="O108" i="4" s="1"/>
  <c r="P106" i="4"/>
  <c r="L106" i="4"/>
  <c r="F106" i="4"/>
  <c r="D106" i="4"/>
  <c r="B106" i="4"/>
  <c r="N108" i="1"/>
  <c r="N106" i="4"/>
  <c r="E108" i="1"/>
  <c r="E106" i="4"/>
  <c r="P105" i="4"/>
  <c r="L105" i="4"/>
  <c r="F105" i="4"/>
  <c r="D105" i="4"/>
  <c r="B105" i="4"/>
  <c r="N107" i="1"/>
  <c r="F104" i="4"/>
  <c r="F103" i="4"/>
  <c r="P104" i="4"/>
  <c r="L104" i="4"/>
  <c r="D104" i="4"/>
  <c r="B104" i="4"/>
  <c r="N106" i="1"/>
  <c r="O106" i="1"/>
  <c r="O104" i="4" s="1"/>
  <c r="C106" i="1"/>
  <c r="C104" i="4" s="1"/>
  <c r="E106" i="1"/>
  <c r="E104" i="4" s="1"/>
  <c r="G106" i="1"/>
  <c r="G104" i="4" s="1"/>
  <c r="M106" i="1"/>
  <c r="M104" i="4" s="1"/>
  <c r="P109" i="1"/>
  <c r="P107" i="4" s="1"/>
  <c r="L109" i="1"/>
  <c r="F109" i="1"/>
  <c r="D109" i="1"/>
  <c r="B109" i="1"/>
  <c r="P103" i="4"/>
  <c r="L103" i="4"/>
  <c r="D103" i="4"/>
  <c r="B103" i="4"/>
  <c r="N105" i="1"/>
  <c r="E105" i="1" s="1"/>
  <c r="E103" i="4"/>
  <c r="P101" i="4"/>
  <c r="L101" i="4"/>
  <c r="F101" i="4"/>
  <c r="D101" i="4"/>
  <c r="B101" i="4"/>
  <c r="N103" i="1"/>
  <c r="N101" i="4" s="1"/>
  <c r="G103" i="1"/>
  <c r="G101" i="4" s="1"/>
  <c r="C103" i="1"/>
  <c r="C101" i="4" s="1"/>
  <c r="N102" i="1"/>
  <c r="N101" i="1"/>
  <c r="M101" i="1"/>
  <c r="M99" i="4" s="1"/>
  <c r="E101" i="1"/>
  <c r="E99" i="4" s="1"/>
  <c r="C101" i="1"/>
  <c r="C99" i="4" s="1"/>
  <c r="L104" i="1"/>
  <c r="F104" i="1"/>
  <c r="D104" i="1"/>
  <c r="D102" i="4" s="1"/>
  <c r="B104" i="1"/>
  <c r="B102" i="4"/>
  <c r="P104" i="1"/>
  <c r="P102" i="4"/>
  <c r="N100" i="1"/>
  <c r="P96" i="4"/>
  <c r="L96" i="4"/>
  <c r="F96" i="4"/>
  <c r="D96" i="4"/>
  <c r="B96" i="4"/>
  <c r="N98" i="1"/>
  <c r="F102" i="4"/>
  <c r="P100" i="4"/>
  <c r="L100" i="4"/>
  <c r="F100" i="4"/>
  <c r="D100" i="4"/>
  <c r="B100" i="4"/>
  <c r="P99" i="4"/>
  <c r="N99" i="4"/>
  <c r="L99" i="4"/>
  <c r="F99" i="4"/>
  <c r="D99" i="4"/>
  <c r="B99" i="4"/>
  <c r="P98" i="4"/>
  <c r="N98" i="4"/>
  <c r="L98" i="4"/>
  <c r="F98" i="4"/>
  <c r="D98" i="4"/>
  <c r="B98" i="4"/>
  <c r="P95" i="4"/>
  <c r="L95" i="4"/>
  <c r="F95" i="4"/>
  <c r="D95" i="4"/>
  <c r="B95" i="4"/>
  <c r="N97" i="1"/>
  <c r="P94" i="4"/>
  <c r="L94" i="4"/>
  <c r="F94" i="4"/>
  <c r="D94" i="4"/>
  <c r="B94" i="4"/>
  <c r="N96" i="1"/>
  <c r="G98" i="1"/>
  <c r="G96" i="4" s="1"/>
  <c r="E97" i="1"/>
  <c r="E95" i="4" s="1"/>
  <c r="F99" i="1"/>
  <c r="F97" i="4" s="1"/>
  <c r="N95" i="1"/>
  <c r="P99" i="1"/>
  <c r="P97" i="4" s="1"/>
  <c r="N90" i="1"/>
  <c r="E90" i="1" s="1"/>
  <c r="E88" i="4" s="1"/>
  <c r="N91" i="1"/>
  <c r="O91" i="1" s="1"/>
  <c r="O89" i="4" s="1"/>
  <c r="N92" i="1"/>
  <c r="N93" i="1"/>
  <c r="M93" i="1" s="1"/>
  <c r="M91" i="4" s="1"/>
  <c r="L99" i="1"/>
  <c r="L97" i="4"/>
  <c r="D99" i="1"/>
  <c r="D97" i="4" s="1"/>
  <c r="B99" i="1"/>
  <c r="B97" i="4" s="1"/>
  <c r="P93" i="4"/>
  <c r="L93" i="4"/>
  <c r="F93" i="4"/>
  <c r="D93" i="4"/>
  <c r="B93" i="4"/>
  <c r="P91" i="4"/>
  <c r="N88" i="1"/>
  <c r="N86" i="4" s="1"/>
  <c r="L91" i="4"/>
  <c r="F91" i="4"/>
  <c r="D91" i="4"/>
  <c r="B91" i="4"/>
  <c r="P90" i="4"/>
  <c r="N87" i="1"/>
  <c r="O92" i="1" s="1"/>
  <c r="O90" i="4" s="1"/>
  <c r="N90" i="4"/>
  <c r="L90" i="4"/>
  <c r="G92" i="1"/>
  <c r="G90" i="4"/>
  <c r="F90" i="4"/>
  <c r="D90" i="4"/>
  <c r="C92" i="1"/>
  <c r="C90" i="4"/>
  <c r="B90" i="4"/>
  <c r="L94" i="1"/>
  <c r="F94" i="1"/>
  <c r="D94" i="1"/>
  <c r="B94" i="1"/>
  <c r="C91" i="1"/>
  <c r="C89" i="4" s="1"/>
  <c r="P94" i="1"/>
  <c r="P92" i="4"/>
  <c r="N85" i="1"/>
  <c r="O90" i="1"/>
  <c r="O88" i="4" s="1"/>
  <c r="N86" i="1"/>
  <c r="N89" i="1" s="1"/>
  <c r="L92" i="4"/>
  <c r="F92" i="4"/>
  <c r="D92" i="4"/>
  <c r="B92" i="4"/>
  <c r="P89" i="4"/>
  <c r="M91" i="1"/>
  <c r="M89" i="4" s="1"/>
  <c r="L89" i="4"/>
  <c r="F89" i="4"/>
  <c r="E91" i="1"/>
  <c r="E89" i="4" s="1"/>
  <c r="D89" i="4"/>
  <c r="B89" i="4"/>
  <c r="M90" i="1"/>
  <c r="M88" i="4" s="1"/>
  <c r="P88" i="4"/>
  <c r="L88" i="4"/>
  <c r="F88" i="4"/>
  <c r="D88" i="4"/>
  <c r="B88" i="4"/>
  <c r="P86" i="4"/>
  <c r="L89" i="1"/>
  <c r="F89" i="1"/>
  <c r="F87" i="4"/>
  <c r="D89" i="1"/>
  <c r="B89" i="1"/>
  <c r="P89" i="1"/>
  <c r="P87" i="4"/>
  <c r="N80" i="1"/>
  <c r="N81" i="1"/>
  <c r="N82" i="1"/>
  <c r="O87" i="1"/>
  <c r="O85" i="4" s="1"/>
  <c r="N83" i="1"/>
  <c r="B87" i="4"/>
  <c r="M88" i="1"/>
  <c r="M86" i="4" s="1"/>
  <c r="L86" i="4"/>
  <c r="F86" i="4"/>
  <c r="E88" i="1"/>
  <c r="E86" i="4" s="1"/>
  <c r="D86" i="4"/>
  <c r="B86" i="4"/>
  <c r="P85" i="4"/>
  <c r="N85" i="4"/>
  <c r="L85" i="4"/>
  <c r="G87" i="1"/>
  <c r="G85" i="4" s="1"/>
  <c r="F85" i="4"/>
  <c r="D85" i="4"/>
  <c r="C87" i="1"/>
  <c r="C85" i="4" s="1"/>
  <c r="B85" i="4"/>
  <c r="P84" i="4"/>
  <c r="N84" i="4"/>
  <c r="L84" i="4"/>
  <c r="G86" i="1"/>
  <c r="G84" i="4" s="1"/>
  <c r="F84" i="4"/>
  <c r="D84" i="4"/>
  <c r="C86" i="1"/>
  <c r="C84" i="4" s="1"/>
  <c r="B84" i="4"/>
  <c r="P83" i="4"/>
  <c r="L83" i="4"/>
  <c r="F83" i="4"/>
  <c r="D83" i="4"/>
  <c r="B83" i="4"/>
  <c r="P84" i="1"/>
  <c r="P82" i="4" s="1"/>
  <c r="P81" i="4"/>
  <c r="P80" i="4"/>
  <c r="P79" i="4"/>
  <c r="P78" i="4"/>
  <c r="P73" i="4"/>
  <c r="P68" i="4"/>
  <c r="P63" i="4"/>
  <c r="P58" i="4"/>
  <c r="N69" i="1"/>
  <c r="O80" i="1" s="1"/>
  <c r="O78" i="4" s="1"/>
  <c r="N70" i="1"/>
  <c r="N71" i="1"/>
  <c r="O82" i="1" s="1"/>
  <c r="O80" i="4" s="1"/>
  <c r="N72" i="1"/>
  <c r="L84" i="1"/>
  <c r="F84" i="1"/>
  <c r="D84" i="1"/>
  <c r="B84" i="1"/>
  <c r="N81" i="4"/>
  <c r="L81" i="4"/>
  <c r="G83" i="1"/>
  <c r="G81" i="4" s="1"/>
  <c r="F81" i="4"/>
  <c r="D81" i="4"/>
  <c r="C83" i="1"/>
  <c r="C81" i="4" s="1"/>
  <c r="B81" i="4"/>
  <c r="N80" i="4"/>
  <c r="L80" i="4"/>
  <c r="G82" i="1"/>
  <c r="G80" i="4"/>
  <c r="F80" i="4"/>
  <c r="D80" i="4"/>
  <c r="C82" i="1"/>
  <c r="C80" i="4"/>
  <c r="B80" i="4"/>
  <c r="N79" i="4"/>
  <c r="L79" i="4"/>
  <c r="G81" i="1"/>
  <c r="G79" i="4" s="1"/>
  <c r="F79" i="4"/>
  <c r="D79" i="4"/>
  <c r="C81" i="1"/>
  <c r="C79" i="4" s="1"/>
  <c r="B79" i="4"/>
  <c r="N78" i="4"/>
  <c r="L78" i="4"/>
  <c r="G80" i="1"/>
  <c r="G78" i="4"/>
  <c r="F78" i="4"/>
  <c r="D78" i="4"/>
  <c r="C80" i="1"/>
  <c r="C78" i="4"/>
  <c r="B78" i="4"/>
  <c r="L73" i="1"/>
  <c r="L73" i="4" s="1"/>
  <c r="F73" i="1"/>
  <c r="D73" i="1"/>
  <c r="D73" i="4"/>
  <c r="B73" i="1"/>
  <c r="P73" i="1"/>
  <c r="N64" i="1"/>
  <c r="N65" i="1"/>
  <c r="M65" i="1" s="1"/>
  <c r="M65" i="4" s="1"/>
  <c r="N66" i="1"/>
  <c r="N67" i="1"/>
  <c r="L72" i="4"/>
  <c r="F72" i="4"/>
  <c r="D72" i="4"/>
  <c r="B72" i="4"/>
  <c r="M71" i="1"/>
  <c r="M71" i="4" s="1"/>
  <c r="L71" i="4"/>
  <c r="F71" i="4"/>
  <c r="E71" i="1"/>
  <c r="E71" i="4" s="1"/>
  <c r="D71" i="4"/>
  <c r="B71" i="4"/>
  <c r="L70" i="4"/>
  <c r="F70" i="4"/>
  <c r="D70" i="4"/>
  <c r="B70" i="4"/>
  <c r="N69" i="4"/>
  <c r="L69" i="4"/>
  <c r="G69" i="1"/>
  <c r="G69" i="4" s="1"/>
  <c r="F69" i="4"/>
  <c r="D69" i="4"/>
  <c r="C69" i="1"/>
  <c r="C69" i="4" s="1"/>
  <c r="B69" i="4"/>
  <c r="N59" i="1"/>
  <c r="N60" i="1"/>
  <c r="N61" i="1"/>
  <c r="N62" i="1"/>
  <c r="E62" i="1" s="1"/>
  <c r="E62" i="4" s="1"/>
  <c r="L68" i="1"/>
  <c r="L68" i="4"/>
  <c r="F68" i="1"/>
  <c r="F68" i="4"/>
  <c r="D68" i="1"/>
  <c r="D68" i="4"/>
  <c r="B68" i="1"/>
  <c r="N67" i="4"/>
  <c r="L67" i="4"/>
  <c r="G67" i="1"/>
  <c r="G67" i="4" s="1"/>
  <c r="F67" i="4"/>
  <c r="D67" i="4"/>
  <c r="C67" i="1"/>
  <c r="C67" i="4" s="1"/>
  <c r="B67" i="4"/>
  <c r="L66" i="4"/>
  <c r="F66" i="4"/>
  <c r="D66" i="4"/>
  <c r="B66" i="4"/>
  <c r="L65" i="4"/>
  <c r="F65" i="4"/>
  <c r="D65" i="4"/>
  <c r="B65" i="4"/>
  <c r="L64" i="4"/>
  <c r="F64" i="4"/>
  <c r="D64" i="4"/>
  <c r="B64" i="4"/>
  <c r="P68" i="1"/>
  <c r="N57" i="1"/>
  <c r="L62" i="4"/>
  <c r="F62" i="4"/>
  <c r="D62" i="4"/>
  <c r="B62" i="4"/>
  <c r="L61" i="4"/>
  <c r="F61" i="4"/>
  <c r="D61" i="4"/>
  <c r="B61" i="4"/>
  <c r="F60" i="4"/>
  <c r="D60" i="4"/>
  <c r="B60" i="4"/>
  <c r="F59" i="4"/>
  <c r="D59" i="4"/>
  <c r="B59" i="4"/>
  <c r="N55" i="1"/>
  <c r="L49" i="1"/>
  <c r="N49" i="1"/>
  <c r="N54" i="1"/>
  <c r="L48" i="1"/>
  <c r="L50" i="1"/>
  <c r="N50" i="1"/>
  <c r="L51" i="1"/>
  <c r="N51" i="1"/>
  <c r="L43" i="1"/>
  <c r="L44" i="1"/>
  <c r="N44" i="1" s="1"/>
  <c r="L45" i="1"/>
  <c r="L46" i="1"/>
  <c r="L38" i="1"/>
  <c r="L39" i="1"/>
  <c r="L40" i="1"/>
  <c r="L41" i="1"/>
  <c r="L33" i="1"/>
  <c r="N33" i="1" s="1"/>
  <c r="L34" i="1"/>
  <c r="L35" i="1"/>
  <c r="N35" i="1"/>
  <c r="L36" i="1"/>
  <c r="L28" i="1"/>
  <c r="L29" i="1"/>
  <c r="L30" i="1"/>
  <c r="N30" i="1"/>
  <c r="L31" i="1"/>
  <c r="L23" i="1"/>
  <c r="L24" i="1"/>
  <c r="N24" i="1"/>
  <c r="L25" i="1"/>
  <c r="L26" i="1"/>
  <c r="N26" i="1" s="1"/>
  <c r="L18" i="1"/>
  <c r="L22" i="1" s="1"/>
  <c r="L19" i="1"/>
  <c r="N19" i="1"/>
  <c r="L20" i="1"/>
  <c r="N20" i="1"/>
  <c r="L21" i="1"/>
  <c r="N21" i="1"/>
  <c r="L13" i="1"/>
  <c r="N13" i="1"/>
  <c r="L14" i="1"/>
  <c r="N14" i="1"/>
  <c r="L15" i="1"/>
  <c r="N15" i="1"/>
  <c r="L16" i="1"/>
  <c r="N16" i="1"/>
  <c r="L8" i="1"/>
  <c r="N8" i="1"/>
  <c r="L9" i="1"/>
  <c r="L10" i="1"/>
  <c r="L11" i="1"/>
  <c r="L3" i="1"/>
  <c r="L4" i="1"/>
  <c r="N4" i="1" s="1"/>
  <c r="L5" i="1"/>
  <c r="L6" i="1"/>
  <c r="N6" i="1" s="1"/>
  <c r="F57" i="4"/>
  <c r="D57" i="4"/>
  <c r="B57" i="4"/>
  <c r="F56" i="4"/>
  <c r="D56" i="4"/>
  <c r="B56" i="4"/>
  <c r="L55" i="4"/>
  <c r="F55" i="4"/>
  <c r="D55" i="4"/>
  <c r="B55" i="4"/>
  <c r="N54" i="4"/>
  <c r="M54" i="1"/>
  <c r="M54" i="4"/>
  <c r="L54" i="4"/>
  <c r="G54" i="1"/>
  <c r="G54" i="4" s="1"/>
  <c r="F54" i="4"/>
  <c r="E54" i="1"/>
  <c r="E54" i="4"/>
  <c r="D54" i="4"/>
  <c r="C54" i="1"/>
  <c r="C54" i="4" s="1"/>
  <c r="B54" i="4"/>
  <c r="J52" i="1"/>
  <c r="J52" i="4"/>
  <c r="H52" i="1"/>
  <c r="H52" i="4"/>
  <c r="F52" i="1"/>
  <c r="F52" i="4"/>
  <c r="D52" i="1"/>
  <c r="D52" i="4"/>
  <c r="B52" i="1"/>
  <c r="B52" i="4"/>
  <c r="L51" i="4"/>
  <c r="K51" i="1"/>
  <c r="K51" i="4" s="1"/>
  <c r="J51" i="4"/>
  <c r="H51" i="4"/>
  <c r="G51" i="1"/>
  <c r="G51" i="4" s="1"/>
  <c r="F51" i="4"/>
  <c r="D51" i="4"/>
  <c r="C51" i="1"/>
  <c r="C51" i="4" s="1"/>
  <c r="B51" i="4"/>
  <c r="L50" i="4"/>
  <c r="J50" i="4"/>
  <c r="H50" i="4"/>
  <c r="F50" i="4"/>
  <c r="D50" i="4"/>
  <c r="B50" i="4"/>
  <c r="L49" i="4"/>
  <c r="J49" i="4"/>
  <c r="H49" i="4"/>
  <c r="F49" i="4"/>
  <c r="D49" i="4"/>
  <c r="B49" i="4"/>
  <c r="J48" i="4"/>
  <c r="H48" i="4"/>
  <c r="F48" i="4"/>
  <c r="D48" i="4"/>
  <c r="B48" i="4"/>
  <c r="J47" i="1"/>
  <c r="J47" i="4" s="1"/>
  <c r="H47" i="1"/>
  <c r="H47" i="4" s="1"/>
  <c r="F47" i="1"/>
  <c r="F47" i="4" s="1"/>
  <c r="D47" i="1"/>
  <c r="D47" i="4" s="1"/>
  <c r="B47" i="1"/>
  <c r="B47" i="4" s="1"/>
  <c r="J46" i="4"/>
  <c r="H46" i="4"/>
  <c r="F46" i="4"/>
  <c r="D46" i="4"/>
  <c r="B46" i="4"/>
  <c r="J45" i="4"/>
  <c r="H45" i="4"/>
  <c r="F45" i="4"/>
  <c r="D45" i="4"/>
  <c r="B45" i="4"/>
  <c r="M44" i="1"/>
  <c r="M44" i="4" s="1"/>
  <c r="L44" i="4"/>
  <c r="J44" i="4"/>
  <c r="I44" i="1"/>
  <c r="I44" i="4" s="1"/>
  <c r="H44" i="4"/>
  <c r="F44" i="4"/>
  <c r="E44" i="1"/>
  <c r="E44" i="4" s="1"/>
  <c r="D44" i="4"/>
  <c r="B44" i="4"/>
  <c r="J43" i="4"/>
  <c r="H43" i="4"/>
  <c r="F43" i="4"/>
  <c r="D43" i="4"/>
  <c r="B43" i="4"/>
  <c r="J42" i="1"/>
  <c r="H42" i="1"/>
  <c r="F42" i="1"/>
  <c r="D42" i="1"/>
  <c r="B42" i="1"/>
  <c r="J41" i="4"/>
  <c r="H41" i="4"/>
  <c r="F41" i="4"/>
  <c r="D41" i="4"/>
  <c r="B41" i="4"/>
  <c r="J40" i="4"/>
  <c r="H40" i="4"/>
  <c r="F40" i="4"/>
  <c r="D40" i="4"/>
  <c r="B40" i="4"/>
  <c r="J39" i="4"/>
  <c r="H39" i="4"/>
  <c r="F39" i="4"/>
  <c r="D39" i="4"/>
  <c r="B39" i="4"/>
  <c r="J38" i="4"/>
  <c r="H38" i="4"/>
  <c r="F38" i="4"/>
  <c r="D38" i="4"/>
  <c r="B38" i="4"/>
  <c r="J37" i="1"/>
  <c r="J37" i="4"/>
  <c r="H37" i="1"/>
  <c r="H37" i="4"/>
  <c r="F37" i="1"/>
  <c r="F37" i="4"/>
  <c r="D37" i="1"/>
  <c r="D37" i="4"/>
  <c r="B37" i="1"/>
  <c r="B37" i="4"/>
  <c r="J36" i="4"/>
  <c r="H36" i="4"/>
  <c r="F36" i="4"/>
  <c r="D36" i="4"/>
  <c r="B36" i="4"/>
  <c r="L35" i="4"/>
  <c r="J35" i="4"/>
  <c r="H35" i="4"/>
  <c r="F35" i="4"/>
  <c r="D35" i="4"/>
  <c r="B35" i="4"/>
  <c r="J34" i="4"/>
  <c r="H34" i="4"/>
  <c r="F34" i="4"/>
  <c r="D34" i="4"/>
  <c r="B34" i="4"/>
  <c r="M33" i="1"/>
  <c r="M33" i="4" s="1"/>
  <c r="L33" i="4"/>
  <c r="J33" i="4"/>
  <c r="I33" i="1"/>
  <c r="I33" i="4" s="1"/>
  <c r="H33" i="4"/>
  <c r="F33" i="4"/>
  <c r="E33" i="1"/>
  <c r="E33" i="4" s="1"/>
  <c r="D33" i="4"/>
  <c r="B33" i="4"/>
  <c r="J32" i="1"/>
  <c r="H32" i="1"/>
  <c r="F32" i="1"/>
  <c r="D32" i="1"/>
  <c r="B32" i="1"/>
  <c r="J31" i="4"/>
  <c r="H31" i="4"/>
  <c r="F31" i="4"/>
  <c r="D31" i="4"/>
  <c r="B31" i="4"/>
  <c r="N30" i="4"/>
  <c r="L30" i="4"/>
  <c r="K30" i="1"/>
  <c r="K30" i="4" s="1"/>
  <c r="J30" i="4"/>
  <c r="H30" i="4"/>
  <c r="G30" i="1"/>
  <c r="G30" i="4" s="1"/>
  <c r="F30" i="4"/>
  <c r="D30" i="4"/>
  <c r="C30" i="1"/>
  <c r="C30" i="4" s="1"/>
  <c r="B30" i="4"/>
  <c r="J29" i="4"/>
  <c r="H29" i="4"/>
  <c r="F29" i="4"/>
  <c r="D29" i="4"/>
  <c r="B29" i="4"/>
  <c r="J28" i="4"/>
  <c r="H28" i="4"/>
  <c r="F28" i="4"/>
  <c r="D28" i="4"/>
  <c r="B28" i="4"/>
  <c r="L27" i="1"/>
  <c r="L27" i="4" s="1"/>
  <c r="J27" i="1"/>
  <c r="J27" i="4" s="1"/>
  <c r="H27" i="1"/>
  <c r="H27" i="4" s="1"/>
  <c r="F27" i="1"/>
  <c r="F27" i="4" s="1"/>
  <c r="D27" i="1"/>
  <c r="D27" i="4" s="1"/>
  <c r="B27" i="1"/>
  <c r="B27" i="4"/>
  <c r="L26" i="4"/>
  <c r="J26" i="4"/>
  <c r="H26" i="4"/>
  <c r="F26" i="4"/>
  <c r="D26" i="4"/>
  <c r="B26" i="4"/>
  <c r="L25" i="4"/>
  <c r="J25" i="4"/>
  <c r="H25" i="4"/>
  <c r="F25" i="4"/>
  <c r="D25" i="4"/>
  <c r="B25" i="4"/>
  <c r="M24" i="1"/>
  <c r="M24" i="4"/>
  <c r="L24" i="4"/>
  <c r="J24" i="4"/>
  <c r="I24" i="1"/>
  <c r="I24" i="4"/>
  <c r="H24" i="4"/>
  <c r="F24" i="4"/>
  <c r="E24" i="1"/>
  <c r="E24" i="4"/>
  <c r="D24" i="4"/>
  <c r="B24" i="4"/>
  <c r="J23" i="4"/>
  <c r="H23" i="4"/>
  <c r="F23" i="4"/>
  <c r="D23" i="4"/>
  <c r="B23" i="4"/>
  <c r="J22" i="1"/>
  <c r="J22" i="4" s="1"/>
  <c r="H22" i="1"/>
  <c r="H22" i="4" s="1"/>
  <c r="F22" i="1"/>
  <c r="F22" i="4"/>
  <c r="D22" i="1"/>
  <c r="B22" i="1"/>
  <c r="B22" i="4" s="1"/>
  <c r="L21" i="4"/>
  <c r="J21" i="4"/>
  <c r="H21" i="4"/>
  <c r="F21" i="4"/>
  <c r="D21" i="4"/>
  <c r="B21" i="4"/>
  <c r="L20" i="4"/>
  <c r="J20" i="4"/>
  <c r="H20" i="4"/>
  <c r="F20" i="4"/>
  <c r="D20" i="4"/>
  <c r="B20" i="4"/>
  <c r="L19" i="4"/>
  <c r="J19" i="4"/>
  <c r="H19" i="4"/>
  <c r="F19" i="4"/>
  <c r="D19" i="4"/>
  <c r="B19" i="4"/>
  <c r="J18" i="4"/>
  <c r="H18" i="4"/>
  <c r="F18" i="4"/>
  <c r="D18" i="4"/>
  <c r="B18" i="4"/>
  <c r="L17" i="1"/>
  <c r="L17" i="4"/>
  <c r="J17" i="1"/>
  <c r="J17" i="4"/>
  <c r="H17" i="1"/>
  <c r="H17" i="4"/>
  <c r="F17" i="1"/>
  <c r="F17" i="4"/>
  <c r="D17" i="1"/>
  <c r="D17" i="4"/>
  <c r="B17" i="1"/>
  <c r="B17" i="4"/>
  <c r="M16" i="1"/>
  <c r="M16" i="4" s="1"/>
  <c r="L16" i="4"/>
  <c r="J16" i="4"/>
  <c r="I16" i="1"/>
  <c r="I16" i="4" s="1"/>
  <c r="H16" i="4"/>
  <c r="F16" i="4"/>
  <c r="E16" i="1"/>
  <c r="E16" i="4" s="1"/>
  <c r="D16" i="4"/>
  <c r="B16" i="4"/>
  <c r="N15" i="4"/>
  <c r="L15" i="4"/>
  <c r="K15" i="1"/>
  <c r="K15" i="4" s="1"/>
  <c r="J15" i="4"/>
  <c r="H15" i="4"/>
  <c r="F15" i="4"/>
  <c r="D15" i="4"/>
  <c r="B15" i="4"/>
  <c r="L14" i="4"/>
  <c r="J14" i="4"/>
  <c r="H14" i="4"/>
  <c r="F14" i="4"/>
  <c r="D14" i="4"/>
  <c r="B14" i="4"/>
  <c r="L13" i="4"/>
  <c r="J13" i="4"/>
  <c r="H13" i="4"/>
  <c r="F13" i="4"/>
  <c r="D13" i="4"/>
  <c r="B13" i="4"/>
  <c r="J12" i="1"/>
  <c r="H12" i="1"/>
  <c r="F12" i="1"/>
  <c r="D12" i="1"/>
  <c r="B12" i="1"/>
  <c r="J11" i="4"/>
  <c r="H11" i="4"/>
  <c r="F11" i="4"/>
  <c r="D11" i="4"/>
  <c r="B11" i="4"/>
  <c r="J10" i="4"/>
  <c r="H10" i="4"/>
  <c r="F10" i="4"/>
  <c r="D10" i="4"/>
  <c r="B10" i="4"/>
  <c r="J9" i="4"/>
  <c r="H9" i="4"/>
  <c r="F9" i="4"/>
  <c r="D9" i="4"/>
  <c r="B9" i="4"/>
  <c r="L8" i="4"/>
  <c r="J8" i="4"/>
  <c r="H8" i="4"/>
  <c r="F8" i="4"/>
  <c r="D8" i="4"/>
  <c r="B8" i="4"/>
  <c r="J7" i="1"/>
  <c r="H7" i="1"/>
  <c r="F7" i="1"/>
  <c r="D7" i="1"/>
  <c r="D7" i="4"/>
  <c r="B7" i="1"/>
  <c r="M6" i="1"/>
  <c r="M6" i="4" s="1"/>
  <c r="L6" i="4"/>
  <c r="J6" i="4"/>
  <c r="I6" i="1"/>
  <c r="I6" i="4" s="1"/>
  <c r="H6" i="4"/>
  <c r="F6" i="4"/>
  <c r="E6" i="1"/>
  <c r="E6" i="4" s="1"/>
  <c r="D6" i="4"/>
  <c r="B6" i="4"/>
  <c r="J5" i="4"/>
  <c r="H5" i="4"/>
  <c r="F5" i="4"/>
  <c r="D5" i="4"/>
  <c r="B5" i="4"/>
  <c r="O4" i="4"/>
  <c r="N4" i="4"/>
  <c r="L4" i="4"/>
  <c r="K4" i="1"/>
  <c r="K4" i="4" s="1"/>
  <c r="J4" i="4"/>
  <c r="H4" i="4"/>
  <c r="G4" i="1"/>
  <c r="G4" i="4" s="1"/>
  <c r="F4" i="4"/>
  <c r="D4" i="4"/>
  <c r="C4" i="1"/>
  <c r="C4" i="4" s="1"/>
  <c r="B4" i="4"/>
  <c r="O3" i="4"/>
  <c r="J3" i="4"/>
  <c r="H3" i="4"/>
  <c r="F3" i="4"/>
  <c r="D3" i="4"/>
  <c r="B3" i="4"/>
  <c r="L56" i="4"/>
  <c r="N56" i="1"/>
  <c r="B58" i="1"/>
  <c r="B58" i="4"/>
  <c r="F58" i="1"/>
  <c r="F58" i="4"/>
  <c r="L57" i="4"/>
  <c r="L58" i="1"/>
  <c r="L58" i="4" s="1"/>
  <c r="D58" i="1"/>
  <c r="D58" i="4" s="1"/>
  <c r="O57" i="1"/>
  <c r="O57" i="4" s="1"/>
  <c r="N57" i="4"/>
  <c r="M57" i="1"/>
  <c r="M57" i="4"/>
  <c r="G57" i="1"/>
  <c r="G57" i="4"/>
  <c r="E57" i="1"/>
  <c r="E57" i="4"/>
  <c r="C57" i="1"/>
  <c r="C57" i="4"/>
  <c r="L59" i="4"/>
  <c r="O59" i="1"/>
  <c r="O59" i="4" s="1"/>
  <c r="N59" i="4"/>
  <c r="M59" i="1"/>
  <c r="M59" i="4"/>
  <c r="G59" i="1"/>
  <c r="G59" i="4"/>
  <c r="E59" i="1"/>
  <c r="E59" i="4"/>
  <c r="C59" i="1"/>
  <c r="C59" i="4"/>
  <c r="F63" i="1"/>
  <c r="F63" i="4"/>
  <c r="L60" i="4"/>
  <c r="L63" i="1"/>
  <c r="L63" i="4" s="1"/>
  <c r="O60" i="1"/>
  <c r="O60" i="4" s="1"/>
  <c r="N60" i="4"/>
  <c r="M60" i="1"/>
  <c r="M60" i="4"/>
  <c r="G60" i="1"/>
  <c r="G60" i="4"/>
  <c r="E60" i="1"/>
  <c r="E60" i="4"/>
  <c r="C60" i="1"/>
  <c r="C60" i="4"/>
  <c r="B63" i="1"/>
  <c r="B63" i="4"/>
  <c r="D63" i="1"/>
  <c r="D63" i="4"/>
  <c r="N61" i="4"/>
  <c r="M61" i="1"/>
  <c r="M61" i="4" s="1"/>
  <c r="G61" i="1"/>
  <c r="G61" i="4" s="1"/>
  <c r="E61" i="1"/>
  <c r="E61" i="4" s="1"/>
  <c r="C61" i="1"/>
  <c r="C61" i="4" s="1"/>
  <c r="A13" i="3"/>
  <c r="A12" i="3"/>
  <c r="A11" i="3"/>
  <c r="A10" i="3"/>
  <c r="A9" i="3"/>
  <c r="A8" i="3"/>
  <c r="A7" i="3"/>
  <c r="A6" i="3"/>
  <c r="A5" i="3"/>
  <c r="A3" i="3"/>
  <c r="A4" i="3"/>
  <c r="P63" i="1"/>
  <c r="P58" i="1"/>
  <c r="B73" i="4"/>
  <c r="G107" i="1"/>
  <c r="G105" i="4" s="1"/>
  <c r="B12" i="4"/>
  <c r="D12" i="4"/>
  <c r="F12" i="4"/>
  <c r="H12" i="4"/>
  <c r="J12" i="4"/>
  <c r="B32" i="4"/>
  <c r="D32" i="4"/>
  <c r="F32" i="4"/>
  <c r="H32" i="4"/>
  <c r="J32" i="4"/>
  <c r="N11" i="1"/>
  <c r="L11" i="4"/>
  <c r="N9" i="1"/>
  <c r="L9" i="4"/>
  <c r="N26" i="4"/>
  <c r="K26" i="1"/>
  <c r="K26" i="4"/>
  <c r="G26" i="1"/>
  <c r="G26" i="4"/>
  <c r="C26" i="1"/>
  <c r="C26" i="4"/>
  <c r="N24" i="4"/>
  <c r="K24" i="1"/>
  <c r="K24" i="4" s="1"/>
  <c r="G24" i="1"/>
  <c r="G24" i="4" s="1"/>
  <c r="C24" i="1"/>
  <c r="C24" i="4" s="1"/>
  <c r="N48" i="1"/>
  <c r="L52" i="1"/>
  <c r="M66" i="1"/>
  <c r="M66" i="4" s="1"/>
  <c r="E66" i="1"/>
  <c r="E66" i="4" s="1"/>
  <c r="N66" i="4"/>
  <c r="M64" i="1"/>
  <c r="M64" i="4"/>
  <c r="E64" i="1"/>
  <c r="E64" i="4"/>
  <c r="O69" i="1"/>
  <c r="O69" i="4"/>
  <c r="N64" i="4"/>
  <c r="F73" i="4"/>
  <c r="O83" i="1"/>
  <c r="O81" i="4"/>
  <c r="N72" i="4"/>
  <c r="O70" i="1"/>
  <c r="O70" i="4" s="1"/>
  <c r="L87" i="4"/>
  <c r="M102" i="1"/>
  <c r="M100" i="4"/>
  <c r="E102" i="1"/>
  <c r="E100" i="4"/>
  <c r="N100" i="4"/>
  <c r="G102" i="1"/>
  <c r="G100" i="4" s="1"/>
  <c r="C102" i="1"/>
  <c r="C100" i="4" s="1"/>
  <c r="N56" i="4"/>
  <c r="D22" i="4"/>
  <c r="E26" i="1"/>
  <c r="E26" i="4"/>
  <c r="I26" i="1"/>
  <c r="I26" i="4"/>
  <c r="M26" i="1"/>
  <c r="M26" i="4"/>
  <c r="B42" i="4"/>
  <c r="F42" i="4"/>
  <c r="J42" i="4"/>
  <c r="L48" i="4"/>
  <c r="N6" i="4"/>
  <c r="K6" i="1"/>
  <c r="K6" i="4" s="1"/>
  <c r="G6" i="1"/>
  <c r="G6" i="4" s="1"/>
  <c r="C6" i="1"/>
  <c r="C6" i="4" s="1"/>
  <c r="M4" i="1"/>
  <c r="M4" i="4" s="1"/>
  <c r="I4" i="1"/>
  <c r="I4" i="4" s="1"/>
  <c r="E4" i="1"/>
  <c r="E4" i="4" s="1"/>
  <c r="G20" i="1"/>
  <c r="G20" i="4" s="1"/>
  <c r="N31" i="1"/>
  <c r="L31" i="4"/>
  <c r="L29" i="4"/>
  <c r="N44" i="4"/>
  <c r="K44" i="1"/>
  <c r="K44" i="4" s="1"/>
  <c r="G44" i="1"/>
  <c r="G44" i="4" s="1"/>
  <c r="C44" i="1"/>
  <c r="C44" i="4" s="1"/>
  <c r="N50" i="4"/>
  <c r="K50" i="1"/>
  <c r="K50" i="4"/>
  <c r="G50" i="1"/>
  <c r="G50" i="4"/>
  <c r="C50" i="1"/>
  <c r="C50" i="4"/>
  <c r="O64" i="1"/>
  <c r="O64" i="4"/>
  <c r="C66" i="1"/>
  <c r="C66" i="4"/>
  <c r="G66" i="1"/>
  <c r="G66" i="4"/>
  <c r="O71" i="1"/>
  <c r="O71" i="4"/>
  <c r="N99" i="1"/>
  <c r="M95" i="1"/>
  <c r="M93" i="4" s="1"/>
  <c r="E95" i="1"/>
  <c r="E93" i="4" s="1"/>
  <c r="O100" i="1"/>
  <c r="O98" i="4" s="1"/>
  <c r="O95" i="1"/>
  <c r="O93" i="4" s="1"/>
  <c r="G95" i="1"/>
  <c r="G93" i="4" s="1"/>
  <c r="C95" i="1"/>
  <c r="C93" i="4" s="1"/>
  <c r="N93" i="4"/>
  <c r="O102" i="1"/>
  <c r="O100" i="4"/>
  <c r="O55" i="1"/>
  <c r="O55" i="4"/>
  <c r="M55" i="1"/>
  <c r="M55" i="4"/>
  <c r="E55" i="1"/>
  <c r="E55" i="4"/>
  <c r="C62" i="1"/>
  <c r="C62" i="4"/>
  <c r="O65" i="1"/>
  <c r="O65" i="4"/>
  <c r="M82" i="1"/>
  <c r="M80" i="4"/>
  <c r="E82" i="1"/>
  <c r="E80" i="4"/>
  <c r="M85" i="1"/>
  <c r="M83" i="4"/>
  <c r="O97" i="1"/>
  <c r="O95" i="4"/>
  <c r="M97" i="1"/>
  <c r="M95" i="4"/>
  <c r="G97" i="1"/>
  <c r="G95" i="4"/>
  <c r="C97" i="1"/>
  <c r="C95" i="4"/>
  <c r="N95" i="4"/>
  <c r="O103" i="1"/>
  <c r="O101" i="4" s="1"/>
  <c r="O98" i="1"/>
  <c r="O96" i="4" s="1"/>
  <c r="M98" i="1"/>
  <c r="M96" i="4" s="1"/>
  <c r="E98" i="1"/>
  <c r="E96" i="4" s="1"/>
  <c r="N96" i="4"/>
  <c r="C98" i="1"/>
  <c r="C96" i="4"/>
  <c r="N104" i="1"/>
  <c r="L102" i="4"/>
  <c r="O105" i="1"/>
  <c r="O103" i="4"/>
  <c r="G105" i="1"/>
  <c r="G103" i="4"/>
  <c r="C105" i="1"/>
  <c r="C103" i="4"/>
  <c r="N109" i="1"/>
  <c r="O109" i="1"/>
  <c r="O107" i="4" s="1"/>
  <c r="B22" i="2"/>
  <c r="B22" i="3" s="1"/>
  <c r="M105" i="1"/>
  <c r="M103" i="4" s="1"/>
  <c r="N103" i="4"/>
  <c r="O93" i="1"/>
  <c r="O91" i="4"/>
  <c r="N91" i="4"/>
  <c r="G93" i="1"/>
  <c r="G91" i="4" s="1"/>
  <c r="C93" i="1"/>
  <c r="C91" i="4" s="1"/>
  <c r="N94" i="1"/>
  <c r="O101" i="1"/>
  <c r="O99" i="4"/>
  <c r="O96" i="1"/>
  <c r="O94" i="4"/>
  <c r="M96" i="1"/>
  <c r="M94" i="4"/>
  <c r="E96" i="1"/>
  <c r="E94" i="4"/>
  <c r="C109" i="1"/>
  <c r="C107" i="4"/>
  <c r="B107" i="4"/>
  <c r="E109" i="1"/>
  <c r="E107" i="4" s="1"/>
  <c r="D107" i="4"/>
  <c r="G109" i="1"/>
  <c r="G107" i="4"/>
  <c r="F107" i="4"/>
  <c r="M109" i="1"/>
  <c r="M107" i="4" s="1"/>
  <c r="L107" i="4"/>
  <c r="C100" i="1"/>
  <c r="C98" i="4"/>
  <c r="E100" i="1"/>
  <c r="E98" i="4"/>
  <c r="G100" i="1"/>
  <c r="G98" i="4"/>
  <c r="M100" i="1"/>
  <c r="M98" i="4"/>
  <c r="N107" i="4"/>
  <c r="O104" i="1"/>
  <c r="O102" i="4" s="1"/>
  <c r="C104" i="1"/>
  <c r="C102" i="4" s="1"/>
  <c r="G104" i="1"/>
  <c r="G102" i="4" s="1"/>
  <c r="N102" i="4"/>
  <c r="B20" i="2"/>
  <c r="B20" i="3"/>
  <c r="G99" i="1"/>
  <c r="G97" i="4"/>
  <c r="N97" i="4"/>
  <c r="M99" i="1"/>
  <c r="M97" i="4" s="1"/>
  <c r="E99" i="1"/>
  <c r="E97" i="4" s="1"/>
  <c r="C99" i="1"/>
  <c r="C97" i="4" s="1"/>
  <c r="O54" i="1"/>
  <c r="O54" i="4" s="1"/>
  <c r="N48" i="4"/>
  <c r="M48" i="1"/>
  <c r="M48" i="4" s="1"/>
  <c r="I48" i="1"/>
  <c r="I48" i="4" s="1"/>
  <c r="E48" i="1"/>
  <c r="E48" i="4" s="1"/>
  <c r="E9" i="1"/>
  <c r="E9" i="4" s="1"/>
  <c r="G94" i="1"/>
  <c r="G92" i="4" s="1"/>
  <c r="C94" i="1"/>
  <c r="C92" i="4" s="1"/>
  <c r="M104" i="1"/>
  <c r="M102" i="4" s="1"/>
  <c r="E104" i="1"/>
  <c r="E102" i="4" s="1"/>
  <c r="I31" i="1"/>
  <c r="I31" i="4" s="1"/>
  <c r="O31" i="1"/>
  <c r="O31" i="4" s="1"/>
  <c r="L52" i="4"/>
  <c r="K11" i="1"/>
  <c r="K11" i="4" s="1"/>
  <c r="G108" i="1"/>
  <c r="G106" i="4"/>
  <c r="B112" i="4"/>
  <c r="L112" i="4"/>
  <c r="G112" i="1"/>
  <c r="G110" i="4"/>
  <c r="F112" i="4"/>
  <c r="G113" i="1"/>
  <c r="G111" i="4" s="1"/>
  <c r="G116" i="1"/>
  <c r="G114" i="4" s="1"/>
  <c r="D117" i="4"/>
  <c r="N119" i="1"/>
  <c r="B24" i="2"/>
  <c r="B24" i="3" s="1"/>
  <c r="N117" i="4"/>
  <c r="G117" i="1"/>
  <c r="G115" i="4"/>
  <c r="M119" i="1"/>
  <c r="M117" i="4"/>
  <c r="G119" i="1"/>
  <c r="G117" i="4"/>
  <c r="C119" i="1"/>
  <c r="C117" i="4"/>
  <c r="E119" i="1"/>
  <c r="E117" i="4"/>
  <c r="E118" i="1"/>
  <c r="E116" i="4"/>
  <c r="N119" i="4"/>
  <c r="G121" i="1"/>
  <c r="G119" i="4" s="1"/>
  <c r="G122" i="1"/>
  <c r="G120" i="4" s="1"/>
  <c r="F122" i="4"/>
  <c r="D122" i="4"/>
  <c r="B122" i="4"/>
  <c r="O123" i="1"/>
  <c r="O121" i="4"/>
  <c r="G123" i="1"/>
  <c r="G121" i="4"/>
  <c r="M125" i="1"/>
  <c r="M123" i="4"/>
  <c r="G126" i="1"/>
  <c r="G124" i="4"/>
  <c r="G128" i="1"/>
  <c r="G126" i="4"/>
  <c r="M130" i="1"/>
  <c r="M128" i="4"/>
  <c r="G131" i="1"/>
  <c r="G129" i="4"/>
  <c r="G132" i="1"/>
  <c r="G130" i="4"/>
  <c r="G133" i="1"/>
  <c r="G131" i="4"/>
  <c r="N133" i="4"/>
  <c r="E131" i="1"/>
  <c r="E129" i="4" s="1"/>
  <c r="N134" i="1"/>
  <c r="M131" i="1"/>
  <c r="M129" i="4"/>
  <c r="C131" i="1"/>
  <c r="C129" i="4"/>
  <c r="O131" i="1"/>
  <c r="O129" i="4"/>
  <c r="E130" i="1"/>
  <c r="E128" i="4"/>
  <c r="N128" i="4"/>
  <c r="O130" i="1"/>
  <c r="O128" i="4" s="1"/>
  <c r="C130" i="1"/>
  <c r="C128" i="4" s="1"/>
  <c r="G130" i="1"/>
  <c r="G128" i="4" s="1"/>
  <c r="M136" i="1"/>
  <c r="M134" i="4" s="1"/>
  <c r="C136" i="1"/>
  <c r="C134" i="4" s="1"/>
  <c r="N134" i="4"/>
  <c r="G136" i="1"/>
  <c r="G134" i="4"/>
  <c r="N139" i="1"/>
  <c r="B28" i="2"/>
  <c r="B28" i="3" s="1"/>
  <c r="G137" i="1"/>
  <c r="G135" i="4" s="1"/>
  <c r="G138" i="1"/>
  <c r="G136" i="4" s="1"/>
  <c r="O135" i="1"/>
  <c r="O133" i="4" s="1"/>
  <c r="E135" i="1"/>
  <c r="E133" i="4" s="1"/>
  <c r="G135" i="1"/>
  <c r="G133" i="4" s="1"/>
  <c r="C135" i="1"/>
  <c r="C133" i="4" s="1"/>
  <c r="G139" i="1"/>
  <c r="G137" i="4" s="1"/>
  <c r="O139" i="1"/>
  <c r="O137" i="4" s="1"/>
  <c r="E139" i="1"/>
  <c r="E137" i="4" s="1"/>
  <c r="E140" i="1"/>
  <c r="E138" i="4" s="1"/>
  <c r="M140" i="1"/>
  <c r="M138" i="4" s="1"/>
  <c r="B21" i="2"/>
  <c r="B21" i="3" s="1"/>
  <c r="B68" i="4"/>
  <c r="O88" i="1"/>
  <c r="O86" i="4" s="1"/>
  <c r="M83" i="1"/>
  <c r="M81" i="4" s="1"/>
  <c r="E83" i="1"/>
  <c r="E81" i="4" s="1"/>
  <c r="N84" i="1"/>
  <c r="O86" i="1"/>
  <c r="O84" i="4"/>
  <c r="M81" i="1"/>
  <c r="M79" i="4"/>
  <c r="E81" i="1"/>
  <c r="E79" i="4"/>
  <c r="M92" i="1"/>
  <c r="M90" i="4"/>
  <c r="E92" i="1"/>
  <c r="E90" i="4"/>
  <c r="M67" i="1"/>
  <c r="M67" i="4"/>
  <c r="E67" i="1"/>
  <c r="E67" i="4"/>
  <c r="N68" i="1"/>
  <c r="N65" i="4"/>
  <c r="G65" i="1"/>
  <c r="G65" i="4"/>
  <c r="C65" i="1"/>
  <c r="C65" i="4"/>
  <c r="D82" i="4"/>
  <c r="M84" i="1"/>
  <c r="M82" i="4" s="1"/>
  <c r="L82" i="4"/>
  <c r="G85" i="1"/>
  <c r="G83" i="4"/>
  <c r="C85" i="1"/>
  <c r="C83" i="4"/>
  <c r="O107" i="1"/>
  <c r="O105" i="4"/>
  <c r="N105" i="4"/>
  <c r="O113" i="1"/>
  <c r="O111" i="4" s="1"/>
  <c r="O116" i="1"/>
  <c r="O114" i="4" s="1"/>
  <c r="O118" i="1"/>
  <c r="O116" i="4" s="1"/>
  <c r="O121" i="1"/>
  <c r="O119" i="4" s="1"/>
  <c r="C121" i="1"/>
  <c r="C119" i="4" s="1"/>
  <c r="E121" i="1"/>
  <c r="E119" i="4" s="1"/>
  <c r="E123" i="1"/>
  <c r="E121" i="4" s="1"/>
  <c r="C123" i="1"/>
  <c r="C121" i="4" s="1"/>
  <c r="M123" i="1"/>
  <c r="M121" i="4" s="1"/>
  <c r="O126" i="1"/>
  <c r="O124" i="4" s="1"/>
  <c r="C126" i="1"/>
  <c r="C124" i="4" s="1"/>
  <c r="M126" i="1"/>
  <c r="M124" i="4" s="1"/>
  <c r="N124" i="4"/>
  <c r="N88" i="4"/>
  <c r="G90" i="1"/>
  <c r="G88" i="4" s="1"/>
  <c r="G101" i="1"/>
  <c r="G99" i="4" s="1"/>
  <c r="N104" i="4"/>
  <c r="M107" i="1"/>
  <c r="M105" i="4"/>
  <c r="O108" i="1"/>
  <c r="O106" i="4"/>
  <c r="M108" i="1"/>
  <c r="M106" i="4"/>
  <c r="C108" i="1"/>
  <c r="C106" i="4"/>
  <c r="E110" i="1"/>
  <c r="E108" i="4"/>
  <c r="M111" i="1"/>
  <c r="M109" i="4"/>
  <c r="E111" i="1"/>
  <c r="E109" i="4"/>
  <c r="C111" i="1"/>
  <c r="C109" i="4"/>
  <c r="O112" i="1"/>
  <c r="O110" i="4"/>
  <c r="E113" i="1"/>
  <c r="E111" i="4"/>
  <c r="C113" i="1"/>
  <c r="C111" i="4"/>
  <c r="N124" i="1"/>
  <c r="B25" i="2"/>
  <c r="B25" i="3" s="1"/>
  <c r="E126" i="1"/>
  <c r="E124" i="4" s="1"/>
  <c r="O127" i="1"/>
  <c r="O125" i="4" s="1"/>
  <c r="C127" i="1"/>
  <c r="C125" i="4" s="1"/>
  <c r="M127" i="1"/>
  <c r="M125" i="4" s="1"/>
  <c r="O128" i="1"/>
  <c r="O126" i="4" s="1"/>
  <c r="C128" i="1"/>
  <c r="C126" i="4" s="1"/>
  <c r="M128" i="1"/>
  <c r="M126" i="4" s="1"/>
  <c r="N126" i="4"/>
  <c r="O133" i="1"/>
  <c r="O131" i="4"/>
  <c r="O136" i="1"/>
  <c r="O134" i="4"/>
  <c r="C115" i="1"/>
  <c r="C113" i="4"/>
  <c r="G115" i="1"/>
  <c r="G113" i="4"/>
  <c r="O120" i="1"/>
  <c r="O118" i="4"/>
  <c r="C120" i="1"/>
  <c r="C118" i="4"/>
  <c r="G125" i="1"/>
  <c r="G123" i="4"/>
  <c r="E124" i="1"/>
  <c r="E122" i="4"/>
  <c r="O129" i="1"/>
  <c r="O127" i="4"/>
  <c r="B15" i="2"/>
  <c r="B15" i="3" s="1"/>
  <c r="N68" i="4"/>
  <c r="M68" i="1"/>
  <c r="M68" i="4" s="1"/>
  <c r="E68" i="1"/>
  <c r="E68" i="4" s="1"/>
  <c r="G68" i="1"/>
  <c r="G68" i="4" s="1"/>
  <c r="N82" i="4"/>
  <c r="C68" i="1"/>
  <c r="C68" i="4"/>
  <c r="M141" i="1"/>
  <c r="M139" i="4"/>
  <c r="C141" i="1"/>
  <c r="C139" i="4"/>
  <c r="G141" i="1"/>
  <c r="G139" i="4"/>
  <c r="G124" i="1"/>
  <c r="G122" i="4"/>
  <c r="M56" i="1"/>
  <c r="M56" i="4"/>
  <c r="G56" i="1"/>
  <c r="G56" i="4"/>
  <c r="E56" i="1"/>
  <c r="E56" i="4"/>
  <c r="C56" i="1"/>
  <c r="C56" i="4"/>
  <c r="N58" i="1"/>
  <c r="O61" i="1"/>
  <c r="O61" i="4" s="1"/>
  <c r="N36" i="1"/>
  <c r="N36" i="4" s="1"/>
  <c r="L36" i="4"/>
  <c r="N40" i="1"/>
  <c r="L40" i="4"/>
  <c r="N38" i="1"/>
  <c r="L38" i="4"/>
  <c r="L42" i="1"/>
  <c r="L42" i="4" s="1"/>
  <c r="N43" i="1"/>
  <c r="N43" i="4" s="1"/>
  <c r="L43" i="4"/>
  <c r="M62" i="1"/>
  <c r="M62" i="4"/>
  <c r="O67" i="1"/>
  <c r="O67" i="4"/>
  <c r="O62" i="1"/>
  <c r="O62" i="4"/>
  <c r="N62" i="4"/>
  <c r="G72" i="1"/>
  <c r="G72" i="4" s="1"/>
  <c r="C72" i="1"/>
  <c r="C72" i="4" s="1"/>
  <c r="E72" i="1"/>
  <c r="E72" i="4" s="1"/>
  <c r="M72" i="1"/>
  <c r="M72" i="4" s="1"/>
  <c r="N73" i="1"/>
  <c r="G70" i="1"/>
  <c r="G70" i="4"/>
  <c r="C70" i="1"/>
  <c r="C70" i="4"/>
  <c r="M70" i="1"/>
  <c r="M70" i="4"/>
  <c r="E70" i="1"/>
  <c r="E70" i="4"/>
  <c r="D87" i="4"/>
  <c r="B18" i="2"/>
  <c r="B18" i="3" s="1"/>
  <c r="N125" i="4"/>
  <c r="E127" i="1"/>
  <c r="E125" i="4" s="1"/>
  <c r="O132" i="1"/>
  <c r="O130" i="4" s="1"/>
  <c r="C124" i="1"/>
  <c r="C122" i="4" s="1"/>
  <c r="O84" i="1"/>
  <c r="O82" i="4" s="1"/>
  <c r="N122" i="4"/>
  <c r="M124" i="1"/>
  <c r="M122" i="4"/>
  <c r="O124" i="1"/>
  <c r="O122" i="4"/>
  <c r="N127" i="4"/>
  <c r="N109" i="4"/>
  <c r="N114" i="1"/>
  <c r="N83" i="4"/>
  <c r="O85" i="1"/>
  <c r="O83" i="4"/>
  <c r="F82" i="4"/>
  <c r="B82" i="4"/>
  <c r="N137" i="4"/>
  <c r="C139" i="1"/>
  <c r="C137" i="4" s="1"/>
  <c r="M139" i="1"/>
  <c r="M137" i="4" s="1"/>
  <c r="N132" i="4"/>
  <c r="C129" i="1"/>
  <c r="C127" i="4"/>
  <c r="E129" i="1"/>
  <c r="E127" i="4"/>
  <c r="G129" i="1"/>
  <c r="G127" i="4"/>
  <c r="G127" i="1"/>
  <c r="G125" i="4"/>
  <c r="M129" i="1"/>
  <c r="M127" i="4"/>
  <c r="G111" i="1"/>
  <c r="G109" i="4"/>
  <c r="O11" i="1"/>
  <c r="O11" i="4" s="1"/>
  <c r="E11" i="1"/>
  <c r="E11" i="4" s="1"/>
  <c r="I11" i="1"/>
  <c r="I11" i="4" s="1"/>
  <c r="O94" i="1"/>
  <c r="O92" i="4" s="1"/>
  <c r="E85" i="1"/>
  <c r="E83" i="4" s="1"/>
  <c r="G89" i="1"/>
  <c r="G87" i="4" s="1"/>
  <c r="N63" i="1"/>
  <c r="G62" i="1"/>
  <c r="G62" i="4"/>
  <c r="O56" i="1"/>
  <c r="O56" i="4"/>
  <c r="N70" i="4"/>
  <c r="O81" i="1"/>
  <c r="O79" i="4" s="1"/>
  <c r="O72" i="1"/>
  <c r="O72" i="4" s="1"/>
  <c r="B7" i="4"/>
  <c r="F7" i="4"/>
  <c r="J7" i="4"/>
  <c r="D42" i="4"/>
  <c r="H42" i="4"/>
  <c r="N10" i="1"/>
  <c r="K14" i="1"/>
  <c r="K14" i="4" s="1"/>
  <c r="C14" i="1"/>
  <c r="C14" i="4" s="1"/>
  <c r="I13" i="1"/>
  <c r="I13" i="4" s="1"/>
  <c r="N17" i="1"/>
  <c r="N18" i="1"/>
  <c r="L18" i="4"/>
  <c r="N25" i="1"/>
  <c r="M25" i="1"/>
  <c r="M25" i="4" s="1"/>
  <c r="N23" i="1"/>
  <c r="N27" i="1" s="1"/>
  <c r="L23" i="4"/>
  <c r="M23" i="1"/>
  <c r="M23" i="4" s="1"/>
  <c r="M30" i="1"/>
  <c r="M30" i="4" s="1"/>
  <c r="I30" i="1"/>
  <c r="I30" i="4" s="1"/>
  <c r="E30" i="1"/>
  <c r="E30" i="4" s="1"/>
  <c r="O30" i="1"/>
  <c r="O30" i="4" s="1"/>
  <c r="L32" i="1"/>
  <c r="L32" i="4" s="1"/>
  <c r="N29" i="1"/>
  <c r="O21" i="1"/>
  <c r="O21" i="4" s="1"/>
  <c r="N41" i="1"/>
  <c r="L41" i="4"/>
  <c r="N46" i="1"/>
  <c r="M46" i="1"/>
  <c r="M46" i="4" s="1"/>
  <c r="L46" i="4"/>
  <c r="N51" i="4"/>
  <c r="M51" i="1"/>
  <c r="M51" i="4" s="1"/>
  <c r="I51" i="1"/>
  <c r="I51" i="4" s="1"/>
  <c r="E51" i="1"/>
  <c r="E51" i="4" s="1"/>
  <c r="M50" i="1"/>
  <c r="M50" i="4" s="1"/>
  <c r="I50" i="1"/>
  <c r="I50" i="4" s="1"/>
  <c r="E50" i="1"/>
  <c r="E50" i="4" s="1"/>
  <c r="N49" i="4"/>
  <c r="K49" i="1"/>
  <c r="K49" i="4"/>
  <c r="G49" i="1"/>
  <c r="G49" i="4"/>
  <c r="C49" i="1"/>
  <c r="C49" i="4"/>
  <c r="N55" i="4"/>
  <c r="G55" i="1"/>
  <c r="G55" i="4" s="1"/>
  <c r="C55" i="1"/>
  <c r="C55" i="4" s="1"/>
  <c r="O66" i="1"/>
  <c r="O66" i="4" s="1"/>
  <c r="G64" i="1"/>
  <c r="G64" i="4" s="1"/>
  <c r="C64" i="1"/>
  <c r="C64" i="4" s="1"/>
  <c r="M80" i="1"/>
  <c r="M78" i="4" s="1"/>
  <c r="E80" i="1"/>
  <c r="E78" i="4" s="1"/>
  <c r="N94" i="4"/>
  <c r="G96" i="1"/>
  <c r="G94" i="4"/>
  <c r="C96" i="1"/>
  <c r="C94" i="4"/>
  <c r="C107" i="1"/>
  <c r="C105" i="4"/>
  <c r="E107" i="1"/>
  <c r="E105" i="4"/>
  <c r="N108" i="4"/>
  <c r="M110" i="1"/>
  <c r="M108" i="4" s="1"/>
  <c r="O115" i="1"/>
  <c r="O113" i="4" s="1"/>
  <c r="C110" i="1"/>
  <c r="C108" i="4" s="1"/>
  <c r="M113" i="1"/>
  <c r="M111" i="4" s="1"/>
  <c r="N111" i="4"/>
  <c r="O142" i="1"/>
  <c r="O140" i="4"/>
  <c r="C142" i="1"/>
  <c r="C140" i="4"/>
  <c r="G142" i="1"/>
  <c r="G140" i="4"/>
  <c r="N140" i="4"/>
  <c r="E142" i="1"/>
  <c r="E140" i="4" s="1"/>
  <c r="N144" i="1"/>
  <c r="N115" i="4"/>
  <c r="M117" i="1"/>
  <c r="M115" i="4" s="1"/>
  <c r="O125" i="1"/>
  <c r="O123" i="4" s="1"/>
  <c r="G120" i="1"/>
  <c r="G118" i="4" s="1"/>
  <c r="E120" i="1"/>
  <c r="E118" i="4" s="1"/>
  <c r="M120" i="1"/>
  <c r="M118" i="4" s="1"/>
  <c r="N118" i="4"/>
  <c r="N130" i="4"/>
  <c r="M132" i="1"/>
  <c r="M130" i="4" s="1"/>
  <c r="O137" i="1"/>
  <c r="O135" i="4" s="1"/>
  <c r="C125" i="1"/>
  <c r="C123" i="4" s="1"/>
  <c r="E41" i="1"/>
  <c r="E41" i="4" s="1"/>
  <c r="N41" i="4"/>
  <c r="L22" i="4"/>
  <c r="G17" i="1"/>
  <c r="G17" i="4" s="1"/>
  <c r="B5" i="3"/>
  <c r="M17" i="1"/>
  <c r="M17" i="4" s="1"/>
  <c r="N12" i="1"/>
  <c r="C12" i="1" s="1"/>
  <c r="C12" i="4" s="1"/>
  <c r="K43" i="1"/>
  <c r="K43" i="4" s="1"/>
  <c r="G43" i="1"/>
  <c r="G43" i="4" s="1"/>
  <c r="I43" i="1"/>
  <c r="I43" i="4" s="1"/>
  <c r="K36" i="1"/>
  <c r="K36" i="4" s="1"/>
  <c r="G36" i="1"/>
  <c r="G36" i="4" s="1"/>
  <c r="C36" i="1"/>
  <c r="C36" i="4" s="1"/>
  <c r="I36" i="1"/>
  <c r="I36" i="4" s="1"/>
  <c r="E36" i="1"/>
  <c r="E36" i="4" s="1"/>
  <c r="O36" i="1"/>
  <c r="O36" i="4" s="1"/>
  <c r="G58" i="1"/>
  <c r="G58" i="4" s="1"/>
  <c r="C58" i="1"/>
  <c r="C58" i="4" s="1"/>
  <c r="B13" i="3"/>
  <c r="B13" i="2"/>
  <c r="E58" i="1"/>
  <c r="E58" i="4" s="1"/>
  <c r="N58" i="4"/>
  <c r="M58" i="1"/>
  <c r="M58" i="4"/>
  <c r="I46" i="1"/>
  <c r="I46" i="4"/>
  <c r="E46" i="1"/>
  <c r="E46" i="4"/>
  <c r="N46" i="4"/>
  <c r="K46" i="1"/>
  <c r="K46" i="4" s="1"/>
  <c r="C46" i="1"/>
  <c r="C46" i="4" s="1"/>
  <c r="O51" i="1"/>
  <c r="O51" i="4" s="1"/>
  <c r="G46" i="1"/>
  <c r="G46" i="4" s="1"/>
  <c r="M41" i="1"/>
  <c r="M41" i="4" s="1"/>
  <c r="K29" i="1"/>
  <c r="K29" i="4"/>
  <c r="G29" i="1"/>
  <c r="G29" i="4"/>
  <c r="C29" i="1"/>
  <c r="C29" i="4"/>
  <c r="I29" i="1"/>
  <c r="I29" i="4"/>
  <c r="O29" i="1"/>
  <c r="O29" i="4"/>
  <c r="E29" i="1"/>
  <c r="E29" i="4"/>
  <c r="N29" i="4"/>
  <c r="M29" i="1"/>
  <c r="M29" i="4" s="1"/>
  <c r="O23" i="1"/>
  <c r="O23" i="4" s="1"/>
  <c r="I23" i="1"/>
  <c r="I23" i="4" s="1"/>
  <c r="E23" i="1"/>
  <c r="E23" i="4" s="1"/>
  <c r="C23" i="1"/>
  <c r="C23" i="4" s="1"/>
  <c r="G23" i="1"/>
  <c r="G23" i="4" s="1"/>
  <c r="K23" i="1"/>
  <c r="K23" i="4" s="1"/>
  <c r="N23" i="4"/>
  <c r="K25" i="1"/>
  <c r="K25" i="4" s="1"/>
  <c r="G25" i="1"/>
  <c r="G25" i="4" s="1"/>
  <c r="C25" i="1"/>
  <c r="C25" i="4" s="1"/>
  <c r="I25" i="1"/>
  <c r="I25" i="4" s="1"/>
  <c r="E25" i="1"/>
  <c r="E25" i="4" s="1"/>
  <c r="N25" i="4"/>
  <c r="G63" i="1"/>
  <c r="G63" i="4" s="1"/>
  <c r="E63" i="1"/>
  <c r="E63" i="4" s="1"/>
  <c r="C63" i="1"/>
  <c r="C63" i="4" s="1"/>
  <c r="B14" i="2"/>
  <c r="B14" i="3" s="1"/>
  <c r="O63" i="1"/>
  <c r="O63" i="4" s="1"/>
  <c r="N63" i="4"/>
  <c r="B23" i="2"/>
  <c r="B23" i="3" s="1"/>
  <c r="O114" i="1"/>
  <c r="O112" i="4"/>
  <c r="M114" i="1"/>
  <c r="M112" i="4"/>
  <c r="E114" i="1"/>
  <c r="E112" i="4"/>
  <c r="C114" i="1"/>
  <c r="C112" i="4"/>
  <c r="G114" i="1"/>
  <c r="G112" i="4"/>
  <c r="O119" i="1"/>
  <c r="O117" i="4"/>
  <c r="N112" i="4"/>
  <c r="B16" i="2"/>
  <c r="B16" i="3" s="1"/>
  <c r="N73" i="4"/>
  <c r="O40" i="1"/>
  <c r="O40" i="4" s="1"/>
  <c r="C40" i="1"/>
  <c r="C40" i="4" s="1"/>
  <c r="G40" i="1"/>
  <c r="G40" i="4" s="1"/>
  <c r="M36" i="1"/>
  <c r="M36" i="4" s="1"/>
  <c r="B4" i="3"/>
  <c r="B4" i="2"/>
  <c r="N27" i="4"/>
  <c r="K27" i="1"/>
  <c r="K27" i="4"/>
  <c r="G27" i="1"/>
  <c r="G27" i="4"/>
  <c r="C27" i="1"/>
  <c r="C27" i="4"/>
  <c r="B7" i="2"/>
  <c r="M27" i="1"/>
  <c r="M27" i="4" s="1"/>
  <c r="I27" i="1"/>
  <c r="I27" i="4" s="1"/>
  <c r="E27" i="1"/>
  <c r="E27" i="4" s="1"/>
  <c r="B7" i="3"/>
  <c r="G143" i="1"/>
  <c r="G141" i="4" s="1"/>
  <c r="E141" i="1"/>
  <c r="E139" i="4"/>
  <c r="O141" i="1"/>
  <c r="O139" i="4"/>
  <c r="B29" i="2" l="1"/>
  <c r="B29" i="3" s="1"/>
  <c r="E144" i="1"/>
  <c r="E142" i="4" s="1"/>
  <c r="O144" i="1"/>
  <c r="O142" i="4" s="1"/>
  <c r="K41" i="1"/>
  <c r="K41" i="4" s="1"/>
  <c r="G41" i="1"/>
  <c r="G41" i="4" s="1"/>
  <c r="C41" i="1"/>
  <c r="C41" i="4" s="1"/>
  <c r="O46" i="1"/>
  <c r="O46" i="4" s="1"/>
  <c r="O18" i="1"/>
  <c r="O18" i="4" s="1"/>
  <c r="I18" i="1"/>
  <c r="I18" i="4" s="1"/>
  <c r="E18" i="1"/>
  <c r="E18" i="4" s="1"/>
  <c r="K18" i="1"/>
  <c r="K18" i="4" s="1"/>
  <c r="G18" i="1"/>
  <c r="G18" i="4" s="1"/>
  <c r="C18" i="1"/>
  <c r="C18" i="4" s="1"/>
  <c r="N22" i="1"/>
  <c r="N17" i="4"/>
  <c r="I17" i="1"/>
  <c r="I17" i="4" s="1"/>
  <c r="B5" i="2"/>
  <c r="K10" i="1"/>
  <c r="K10" i="4" s="1"/>
  <c r="G10" i="1"/>
  <c r="G10" i="4" s="1"/>
  <c r="C10" i="1"/>
  <c r="C10" i="4" s="1"/>
  <c r="I10" i="1"/>
  <c r="I10" i="4" s="1"/>
  <c r="E10" i="1"/>
  <c r="E10" i="4" s="1"/>
  <c r="N10" i="4"/>
  <c r="K38" i="1"/>
  <c r="K38" i="4" s="1"/>
  <c r="G38" i="1"/>
  <c r="G38" i="4" s="1"/>
  <c r="C38" i="1"/>
  <c r="C38" i="4" s="1"/>
  <c r="O38" i="1"/>
  <c r="O38" i="4" s="1"/>
  <c r="I38" i="1"/>
  <c r="I38" i="4" s="1"/>
  <c r="E38" i="1"/>
  <c r="E38" i="4" s="1"/>
  <c r="M38" i="1"/>
  <c r="M38" i="4" s="1"/>
  <c r="M40" i="1"/>
  <c r="M40" i="4" s="1"/>
  <c r="N40" i="4"/>
  <c r="G84" i="1"/>
  <c r="G82" i="4" s="1"/>
  <c r="C84" i="1"/>
  <c r="C82" i="4" s="1"/>
  <c r="B17" i="2"/>
  <c r="B17" i="3" s="1"/>
  <c r="E84" i="1"/>
  <c r="E82" i="4" s="1"/>
  <c r="N5" i="1"/>
  <c r="L5" i="4"/>
  <c r="M5" i="1"/>
  <c r="M5" i="4" s="1"/>
  <c r="N3" i="1"/>
  <c r="L7" i="1"/>
  <c r="L3" i="4"/>
  <c r="L12" i="1"/>
  <c r="M10" i="1"/>
  <c r="M10" i="4" s="1"/>
  <c r="M8" i="1"/>
  <c r="M8" i="4" s="1"/>
  <c r="I8" i="1"/>
  <c r="I8" i="4" s="1"/>
  <c r="E8" i="1"/>
  <c r="E8" i="4" s="1"/>
  <c r="K8" i="1"/>
  <c r="K8" i="4" s="1"/>
  <c r="G8" i="1"/>
  <c r="G8" i="4" s="1"/>
  <c r="C8" i="1"/>
  <c r="C8" i="4" s="1"/>
  <c r="N16" i="4"/>
  <c r="K16" i="1"/>
  <c r="K16" i="4" s="1"/>
  <c r="G16" i="1"/>
  <c r="G16" i="4" s="1"/>
  <c r="C16" i="1"/>
  <c r="C16" i="4" s="1"/>
  <c r="O16" i="1"/>
  <c r="O16" i="4" s="1"/>
  <c r="G15" i="1"/>
  <c r="G15" i="4" s="1"/>
  <c r="M15" i="1"/>
  <c r="M15" i="4" s="1"/>
  <c r="I15" i="1"/>
  <c r="I15" i="4" s="1"/>
  <c r="E15" i="1"/>
  <c r="E15" i="4" s="1"/>
  <c r="O15" i="1"/>
  <c r="O15" i="4" s="1"/>
  <c r="M14" i="1"/>
  <c r="M14" i="4" s="1"/>
  <c r="I14" i="1"/>
  <c r="I14" i="4" s="1"/>
  <c r="E14" i="1"/>
  <c r="E14" i="4" s="1"/>
  <c r="O14" i="1"/>
  <c r="O14" i="4" s="1"/>
  <c r="N14" i="4"/>
  <c r="N13" i="4"/>
  <c r="K13" i="1"/>
  <c r="K13" i="4" s="1"/>
  <c r="G13" i="1"/>
  <c r="G13" i="4" s="1"/>
  <c r="C13" i="1"/>
  <c r="C13" i="4" s="1"/>
  <c r="O13" i="1"/>
  <c r="O13" i="4" s="1"/>
  <c r="M21" i="1"/>
  <c r="M21" i="4" s="1"/>
  <c r="I21" i="1"/>
  <c r="I21" i="4" s="1"/>
  <c r="E21" i="1"/>
  <c r="E21" i="4" s="1"/>
  <c r="N21" i="4"/>
  <c r="M20" i="1"/>
  <c r="M20" i="4" s="1"/>
  <c r="I20" i="1"/>
  <c r="I20" i="4" s="1"/>
  <c r="E20" i="1"/>
  <c r="E20" i="4" s="1"/>
  <c r="K20" i="1"/>
  <c r="K20" i="4" s="1"/>
  <c r="C20" i="1"/>
  <c r="C20" i="4" s="1"/>
  <c r="O20" i="1"/>
  <c r="O20" i="4" s="1"/>
  <c r="N20" i="4"/>
  <c r="N19" i="4"/>
  <c r="K19" i="1"/>
  <c r="K19" i="4" s="1"/>
  <c r="G19" i="1"/>
  <c r="G19" i="4" s="1"/>
  <c r="C19" i="1"/>
  <c r="C19" i="4" s="1"/>
  <c r="O24" i="1"/>
  <c r="O24" i="4" s="1"/>
  <c r="M19" i="1"/>
  <c r="M19" i="4" s="1"/>
  <c r="I19" i="1"/>
  <c r="I19" i="4" s="1"/>
  <c r="E19" i="1"/>
  <c r="E19" i="4" s="1"/>
  <c r="N28" i="1"/>
  <c r="L28" i="4"/>
  <c r="M28" i="1"/>
  <c r="M28" i="4" s="1"/>
  <c r="M35" i="1"/>
  <c r="M35" i="4" s="1"/>
  <c r="I35" i="1"/>
  <c r="I35" i="4" s="1"/>
  <c r="E35" i="1"/>
  <c r="E35" i="4" s="1"/>
  <c r="N35" i="4"/>
  <c r="O35" i="1"/>
  <c r="O35" i="4" s="1"/>
  <c r="L34" i="4"/>
  <c r="L37" i="1"/>
  <c r="N39" i="1"/>
  <c r="L39" i="4"/>
  <c r="M39" i="1"/>
  <c r="M39" i="4" s="1"/>
  <c r="N45" i="1"/>
  <c r="L47" i="1"/>
  <c r="M45" i="1"/>
  <c r="M45" i="4" s="1"/>
  <c r="L45" i="4"/>
  <c r="C89" i="1"/>
  <c r="C87" i="4" s="1"/>
  <c r="E89" i="1"/>
  <c r="E87" i="4" s="1"/>
  <c r="M89" i="1"/>
  <c r="M87" i="4" s="1"/>
  <c r="N142" i="4"/>
  <c r="O17" i="1"/>
  <c r="O17" i="4" s="1"/>
  <c r="N12" i="4"/>
  <c r="K12" i="1"/>
  <c r="K12" i="4" s="1"/>
  <c r="I12" i="1"/>
  <c r="I12" i="4" s="1"/>
  <c r="G12" i="1"/>
  <c r="G12" i="4" s="1"/>
  <c r="E12" i="1"/>
  <c r="E12" i="4" s="1"/>
  <c r="I40" i="1"/>
  <c r="I40" i="4" s="1"/>
  <c r="E40" i="1"/>
  <c r="E40" i="4" s="1"/>
  <c r="K40" i="1"/>
  <c r="K40" i="4" s="1"/>
  <c r="N38" i="4"/>
  <c r="M43" i="1"/>
  <c r="M43" i="4" s="1"/>
  <c r="N18" i="4"/>
  <c r="O25" i="1"/>
  <c r="O25" i="4" s="1"/>
  <c r="O48" i="1"/>
  <c r="O48" i="4" s="1"/>
  <c r="O43" i="1"/>
  <c r="O43" i="4" s="1"/>
  <c r="E43" i="1"/>
  <c r="E43" i="4" s="1"/>
  <c r="C43" i="1"/>
  <c r="C43" i="4" s="1"/>
  <c r="E17" i="1"/>
  <c r="E17" i="4" s="1"/>
  <c r="C17" i="1"/>
  <c r="C17" i="4" s="1"/>
  <c r="K17" i="1"/>
  <c r="K17" i="4" s="1"/>
  <c r="O41" i="1"/>
  <c r="O41" i="4" s="1"/>
  <c r="I41" i="1"/>
  <c r="I41" i="4" s="1"/>
  <c r="O19" i="1"/>
  <c r="O19" i="4" s="1"/>
  <c r="M18" i="1"/>
  <c r="M18" i="4" s="1"/>
  <c r="E13" i="1"/>
  <c r="E13" i="4" s="1"/>
  <c r="M13" i="1"/>
  <c r="M13" i="4" s="1"/>
  <c r="G14" i="1"/>
  <c r="G14" i="4" s="1"/>
  <c r="N8" i="4"/>
  <c r="M63" i="1"/>
  <c r="M63" i="4" s="1"/>
  <c r="O68" i="1"/>
  <c r="O68" i="4" s="1"/>
  <c r="O89" i="1"/>
  <c r="O87" i="4" s="1"/>
  <c r="N87" i="4"/>
  <c r="E73" i="1"/>
  <c r="E73" i="4" s="1"/>
  <c r="M73" i="1"/>
  <c r="M73" i="4" s="1"/>
  <c r="C73" i="1"/>
  <c r="C73" i="4" s="1"/>
  <c r="G73" i="1"/>
  <c r="G73" i="4" s="1"/>
  <c r="O73" i="1"/>
  <c r="O73" i="4" s="1"/>
  <c r="N34" i="1"/>
  <c r="M134" i="1"/>
  <c r="M132" i="4" s="1"/>
  <c r="G134" i="1"/>
  <c r="G132" i="4" s="1"/>
  <c r="E134" i="1"/>
  <c r="E132" i="4" s="1"/>
  <c r="C134" i="1"/>
  <c r="C132" i="4" s="1"/>
  <c r="O134" i="1"/>
  <c r="O132" i="4" s="1"/>
  <c r="B27" i="2"/>
  <c r="B27" i="3" s="1"/>
  <c r="O99" i="1"/>
  <c r="O97" i="4" s="1"/>
  <c r="B19" i="2"/>
  <c r="B19" i="3" s="1"/>
  <c r="N92" i="4"/>
  <c r="M94" i="1"/>
  <c r="M92" i="4" s="1"/>
  <c r="E94" i="1"/>
  <c r="E92" i="4" s="1"/>
  <c r="M31" i="1"/>
  <c r="M31" i="4" s="1"/>
  <c r="K31" i="1"/>
  <c r="K31" i="4" s="1"/>
  <c r="G31" i="1"/>
  <c r="G31" i="4" s="1"/>
  <c r="C31" i="1"/>
  <c r="C31" i="4" s="1"/>
  <c r="E31" i="1"/>
  <c r="E31" i="4" s="1"/>
  <c r="N31" i="4"/>
  <c r="O26" i="1"/>
  <c r="O26" i="4" s="1"/>
  <c r="K9" i="1"/>
  <c r="K9" i="4" s="1"/>
  <c r="G9" i="1"/>
  <c r="G9" i="4" s="1"/>
  <c r="C9" i="1"/>
  <c r="C9" i="4" s="1"/>
  <c r="O9" i="1"/>
  <c r="O9" i="4" s="1"/>
  <c r="I9" i="1"/>
  <c r="I9" i="4" s="1"/>
  <c r="N9" i="4"/>
  <c r="M9" i="1"/>
  <c r="M9" i="4" s="1"/>
  <c r="G11" i="1"/>
  <c r="G11" i="4" s="1"/>
  <c r="C11" i="1"/>
  <c r="C11" i="4" s="1"/>
  <c r="M11" i="1"/>
  <c r="M11" i="4" s="1"/>
  <c r="N11" i="4"/>
  <c r="H7" i="4"/>
  <c r="L10" i="4"/>
  <c r="C15" i="1"/>
  <c r="C15" i="4" s="1"/>
  <c r="C21" i="1"/>
  <c r="C21" i="4" s="1"/>
  <c r="G21" i="1"/>
  <c r="G21" i="4" s="1"/>
  <c r="K21" i="1"/>
  <c r="K21" i="4" s="1"/>
  <c r="C35" i="1"/>
  <c r="C35" i="4" s="1"/>
  <c r="G35" i="1"/>
  <c r="G35" i="4" s="1"/>
  <c r="K35" i="1"/>
  <c r="K35" i="4" s="1"/>
  <c r="K48" i="1"/>
  <c r="K48" i="4" s="1"/>
  <c r="G48" i="1"/>
  <c r="G48" i="4" s="1"/>
  <c r="C48" i="1"/>
  <c r="C48" i="4" s="1"/>
  <c r="N52" i="1"/>
  <c r="N33" i="4"/>
  <c r="K33" i="1"/>
  <c r="K33" i="4" s="1"/>
  <c r="G33" i="1"/>
  <c r="G33" i="4" s="1"/>
  <c r="C33" i="1"/>
  <c r="C33" i="4" s="1"/>
  <c r="O49" i="1"/>
  <c r="O49" i="4" s="1"/>
  <c r="E49" i="1"/>
  <c r="E49" i="4" s="1"/>
  <c r="I49" i="1"/>
  <c r="I49" i="4" s="1"/>
  <c r="M49" i="1"/>
  <c r="M49" i="4" s="1"/>
  <c r="O122" i="1"/>
  <c r="O120" i="4" s="1"/>
  <c r="C122" i="1"/>
  <c r="C120" i="4" s="1"/>
  <c r="E122" i="1"/>
  <c r="E120" i="4" s="1"/>
  <c r="M122" i="1"/>
  <c r="M120" i="4" s="1"/>
  <c r="C137" i="1"/>
  <c r="C135" i="4" s="1"/>
  <c r="E137" i="1"/>
  <c r="E135" i="4" s="1"/>
  <c r="M137" i="1"/>
  <c r="M135" i="4" s="1"/>
  <c r="N135" i="4"/>
  <c r="C144" i="1"/>
  <c r="C142" i="4" s="1"/>
  <c r="B142" i="4"/>
  <c r="G144" i="1"/>
  <c r="G142" i="4" s="1"/>
  <c r="F142" i="4"/>
  <c r="E65" i="1"/>
  <c r="E65" i="4" s="1"/>
  <c r="E69" i="1"/>
  <c r="E69" i="4" s="1"/>
  <c r="M69" i="1"/>
  <c r="M69" i="4" s="1"/>
  <c r="C71" i="1"/>
  <c r="C71" i="4" s="1"/>
  <c r="G71" i="1"/>
  <c r="G71" i="4" s="1"/>
  <c r="N71" i="4"/>
  <c r="E86" i="1"/>
  <c r="E84" i="4" s="1"/>
  <c r="M86" i="1"/>
  <c r="M84" i="4" s="1"/>
  <c r="E87" i="1"/>
  <c r="E85" i="4" s="1"/>
  <c r="M87" i="1"/>
  <c r="M85" i="4" s="1"/>
  <c r="C88" i="1"/>
  <c r="C86" i="4" s="1"/>
  <c r="G88" i="1"/>
  <c r="G86" i="4" s="1"/>
  <c r="C90" i="1"/>
  <c r="C88" i="4" s="1"/>
  <c r="G91" i="1"/>
  <c r="G89" i="4" s="1"/>
  <c r="N89" i="4"/>
  <c r="E93" i="1"/>
  <c r="E91" i="4" s="1"/>
  <c r="E103" i="1"/>
  <c r="E101" i="4" s="1"/>
  <c r="M103" i="1"/>
  <c r="M101" i="4" s="1"/>
  <c r="C117" i="1"/>
  <c r="C115" i="4" s="1"/>
  <c r="E117" i="1"/>
  <c r="E115" i="4" s="1"/>
  <c r="O145" i="1"/>
  <c r="O143" i="4" s="1"/>
  <c r="N138" i="4"/>
  <c r="O140" i="1"/>
  <c r="O138" i="4" s="1"/>
  <c r="G140" i="1"/>
  <c r="G138" i="4" s="1"/>
  <c r="C140" i="1"/>
  <c r="C138" i="4" s="1"/>
  <c r="O146" i="1"/>
  <c r="O144" i="4" s="1"/>
  <c r="N139" i="4"/>
  <c r="O148" i="1"/>
  <c r="O146" i="4" s="1"/>
  <c r="O143" i="1"/>
  <c r="O141" i="4" s="1"/>
  <c r="C143" i="1"/>
  <c r="C141" i="4" s="1"/>
  <c r="M143" i="1"/>
  <c r="M141" i="4" s="1"/>
  <c r="M144" i="1"/>
  <c r="M142" i="4" s="1"/>
  <c r="G149" i="1"/>
  <c r="G147" i="4" s="1"/>
  <c r="O154" i="1"/>
  <c r="O152" i="4" s="1"/>
  <c r="E149" i="1"/>
  <c r="E147" i="4" s="1"/>
  <c r="O149" i="1"/>
  <c r="O147" i="4" s="1"/>
  <c r="M149" i="1"/>
  <c r="M147" i="4" s="1"/>
  <c r="N147" i="4"/>
  <c r="B30" i="3"/>
  <c r="M52" i="1" l="1"/>
  <c r="M52" i="4" s="1"/>
  <c r="I52" i="1"/>
  <c r="I52" i="4" s="1"/>
  <c r="E52" i="1"/>
  <c r="E52" i="4" s="1"/>
  <c r="N52" i="4"/>
  <c r="K52" i="1"/>
  <c r="K52" i="4" s="1"/>
  <c r="C52" i="1"/>
  <c r="C52" i="4" s="1"/>
  <c r="B11" i="3"/>
  <c r="G52" i="1"/>
  <c r="G52" i="4" s="1"/>
  <c r="B12" i="2"/>
  <c r="B12" i="3"/>
  <c r="O58" i="1"/>
  <c r="O58" i="4" s="1"/>
  <c r="L47" i="4"/>
  <c r="I39" i="1"/>
  <c r="I39" i="4" s="1"/>
  <c r="O44" i="1"/>
  <c r="O44" i="4" s="1"/>
  <c r="E39" i="1"/>
  <c r="E39" i="4" s="1"/>
  <c r="K39" i="1"/>
  <c r="K39" i="4" s="1"/>
  <c r="G39" i="1"/>
  <c r="G39" i="4" s="1"/>
  <c r="C39" i="1"/>
  <c r="C39" i="4" s="1"/>
  <c r="O39" i="1"/>
  <c r="O39" i="4" s="1"/>
  <c r="N39" i="4"/>
  <c r="L37" i="4"/>
  <c r="N3" i="4"/>
  <c r="G3" i="1"/>
  <c r="G3" i="4" s="1"/>
  <c r="N7" i="1"/>
  <c r="I3" i="1"/>
  <c r="I3" i="4" s="1"/>
  <c r="C3" i="1"/>
  <c r="C3" i="4" s="1"/>
  <c r="E3" i="1"/>
  <c r="E3" i="4" s="1"/>
  <c r="K3" i="1"/>
  <c r="K3" i="4" s="1"/>
  <c r="M3" i="1"/>
  <c r="M3" i="4" s="1"/>
  <c r="N42" i="1"/>
  <c r="O22" i="1"/>
  <c r="O22" i="4" s="1"/>
  <c r="B6" i="3"/>
  <c r="B6" i="2"/>
  <c r="O27" i="1"/>
  <c r="O27" i="4" s="1"/>
  <c r="E22" i="1"/>
  <c r="E22" i="4" s="1"/>
  <c r="I22" i="1"/>
  <c r="I22" i="4" s="1"/>
  <c r="N22" i="4"/>
  <c r="C22" i="1"/>
  <c r="C22" i="4" s="1"/>
  <c r="G22" i="1"/>
  <c r="G22" i="4" s="1"/>
  <c r="K22" i="1"/>
  <c r="K22" i="4" s="1"/>
  <c r="M22" i="1"/>
  <c r="M22" i="4" s="1"/>
  <c r="K34" i="1"/>
  <c r="K34" i="4" s="1"/>
  <c r="G34" i="1"/>
  <c r="G34" i="4" s="1"/>
  <c r="C34" i="1"/>
  <c r="C34" i="4" s="1"/>
  <c r="I34" i="1"/>
  <c r="I34" i="4" s="1"/>
  <c r="E34" i="1"/>
  <c r="E34" i="4" s="1"/>
  <c r="O34" i="1"/>
  <c r="O34" i="4" s="1"/>
  <c r="N37" i="1"/>
  <c r="N34" i="4"/>
  <c r="I45" i="1"/>
  <c r="I45" i="4" s="1"/>
  <c r="N45" i="4"/>
  <c r="E45" i="1"/>
  <c r="E45" i="4" s="1"/>
  <c r="O50" i="1"/>
  <c r="O50" i="4" s="1"/>
  <c r="K45" i="1"/>
  <c r="K45" i="4" s="1"/>
  <c r="C45" i="1"/>
  <c r="C45" i="4" s="1"/>
  <c r="G45" i="1"/>
  <c r="G45" i="4" s="1"/>
  <c r="N47" i="1"/>
  <c r="O45" i="1"/>
  <c r="O45" i="4" s="1"/>
  <c r="M34" i="1"/>
  <c r="M34" i="4" s="1"/>
  <c r="O33" i="1"/>
  <c r="O33" i="4" s="1"/>
  <c r="K28" i="1"/>
  <c r="K28" i="4" s="1"/>
  <c r="G28" i="1"/>
  <c r="G28" i="4" s="1"/>
  <c r="C28" i="1"/>
  <c r="C28" i="4" s="1"/>
  <c r="I28" i="1"/>
  <c r="I28" i="4" s="1"/>
  <c r="E28" i="1"/>
  <c r="E28" i="4" s="1"/>
  <c r="O28" i="1"/>
  <c r="O28" i="4" s="1"/>
  <c r="N28" i="4"/>
  <c r="N32" i="1"/>
  <c r="O8" i="1"/>
  <c r="O8" i="4" s="1"/>
  <c r="L12" i="4"/>
  <c r="M12" i="1"/>
  <c r="M12" i="4" s="1"/>
  <c r="M7" i="1"/>
  <c r="M7" i="4" s="1"/>
  <c r="L7" i="4"/>
  <c r="K5" i="1"/>
  <c r="K5" i="4" s="1"/>
  <c r="C5" i="1"/>
  <c r="C5" i="4" s="1"/>
  <c r="E5" i="1"/>
  <c r="E5" i="4" s="1"/>
  <c r="N5" i="4"/>
  <c r="G5" i="1"/>
  <c r="G5" i="4" s="1"/>
  <c r="I5" i="1"/>
  <c r="I5" i="4" s="1"/>
  <c r="O10" i="1"/>
  <c r="O10" i="4" s="1"/>
  <c r="O32" i="1" l="1"/>
  <c r="O32" i="4" s="1"/>
  <c r="N32" i="4"/>
  <c r="B8" i="3"/>
  <c r="B8" i="2"/>
  <c r="C32" i="1"/>
  <c r="C32" i="4" s="1"/>
  <c r="E32" i="1"/>
  <c r="E32" i="4" s="1"/>
  <c r="G32" i="1"/>
  <c r="G32" i="4" s="1"/>
  <c r="I32" i="1"/>
  <c r="I32" i="4" s="1"/>
  <c r="K32" i="1"/>
  <c r="K32" i="4" s="1"/>
  <c r="M32" i="1"/>
  <c r="M32" i="4" s="1"/>
  <c r="B9" i="2"/>
  <c r="N37" i="4"/>
  <c r="E37" i="1"/>
  <c r="E37" i="4" s="1"/>
  <c r="G37" i="1"/>
  <c r="G37" i="4" s="1"/>
  <c r="C37" i="1"/>
  <c r="C37" i="4" s="1"/>
  <c r="B9" i="3"/>
  <c r="O37" i="1"/>
  <c r="O37" i="4" s="1"/>
  <c r="I37" i="1"/>
  <c r="I37" i="4" s="1"/>
  <c r="K37" i="1"/>
  <c r="K37" i="4" s="1"/>
  <c r="B10" i="3"/>
  <c r="C42" i="1"/>
  <c r="C42" i="4" s="1"/>
  <c r="K42" i="1"/>
  <c r="K42" i="4" s="1"/>
  <c r="O42" i="1"/>
  <c r="O42" i="4" s="1"/>
  <c r="E42" i="1"/>
  <c r="E42" i="4" s="1"/>
  <c r="I42" i="1"/>
  <c r="I42" i="4" s="1"/>
  <c r="N42" i="4"/>
  <c r="G42" i="1"/>
  <c r="G42" i="4" s="1"/>
  <c r="B10" i="2"/>
  <c r="M42" i="1"/>
  <c r="M42" i="4" s="1"/>
  <c r="B3" i="2"/>
  <c r="E7" i="1"/>
  <c r="E7" i="4" s="1"/>
  <c r="B3" i="3"/>
  <c r="N7" i="4"/>
  <c r="C7" i="1"/>
  <c r="C7" i="4" s="1"/>
  <c r="K7" i="1"/>
  <c r="K7" i="4" s="1"/>
  <c r="G7" i="1"/>
  <c r="G7" i="4" s="1"/>
  <c r="O12" i="1"/>
  <c r="O12" i="4" s="1"/>
  <c r="I7" i="1"/>
  <c r="I7" i="4" s="1"/>
  <c r="M37" i="1"/>
  <c r="M37" i="4" s="1"/>
  <c r="O47" i="1"/>
  <c r="O47" i="4" s="1"/>
  <c r="K47" i="1"/>
  <c r="K47" i="4" s="1"/>
  <c r="G47" i="1"/>
  <c r="G47" i="4" s="1"/>
  <c r="C47" i="1"/>
  <c r="C47" i="4" s="1"/>
  <c r="B11" i="2"/>
  <c r="I47" i="1"/>
  <c r="I47" i="4" s="1"/>
  <c r="E47" i="1"/>
  <c r="E47" i="4" s="1"/>
  <c r="N47" i="4"/>
  <c r="M47" i="1"/>
  <c r="M47" i="4" s="1"/>
  <c r="O52" i="1"/>
  <c r="O52"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Gundega Krastiņa</author>
  </authors>
  <commentList>
    <comment ref="A25" authorId="0" shapeId="0" xr:uid="{00000000-0006-0000-0300-000001000000}">
      <text>
        <r>
          <rPr>
            <b/>
            <sz val="9"/>
            <color indexed="81"/>
            <rFont val="Tahoma"/>
            <family val="2"/>
            <charset val="186"/>
          </rPr>
          <t>Gundega Krastiņa:</t>
        </r>
        <r>
          <rPr>
            <sz val="9"/>
            <color indexed="81"/>
            <rFont val="Tahoma"/>
            <family val="2"/>
            <charset val="186"/>
          </rPr>
          <t xml:space="preserve">
</t>
        </r>
      </text>
    </comment>
  </commentList>
</comments>
</file>

<file path=xl/sharedStrings.xml><?xml version="1.0" encoding="utf-8"?>
<sst xmlns="http://schemas.openxmlformats.org/spreadsheetml/2006/main" count="325" uniqueCount="40">
  <si>
    <t>Kravu pārvadājumi dzelzceļa transportā (milj.tonnas)</t>
  </si>
  <si>
    <t>datu avots: CSP</t>
  </si>
  <si>
    <t>iekšzemē</t>
  </si>
  <si>
    <t>%</t>
  </si>
  <si>
    <t>eksports</t>
  </si>
  <si>
    <t>imports</t>
  </si>
  <si>
    <t>tranzīts caur ostām</t>
  </si>
  <si>
    <t>sauszemes tranzīts</t>
  </si>
  <si>
    <t>kopā tranzīts</t>
  </si>
  <si>
    <t>KOPĀ</t>
  </si>
  <si>
    <t>%, salīdzinot ar iepr.gada attiecīgo periodu</t>
  </si>
  <si>
    <t>No kopējiem kravu pārvadājumiem - pārvadājumi caur ostām (sākot ar 2003.g.)</t>
  </si>
  <si>
    <t>I</t>
  </si>
  <si>
    <t>...</t>
  </si>
  <si>
    <t>II</t>
  </si>
  <si>
    <t>III</t>
  </si>
  <si>
    <t>IV</t>
  </si>
  <si>
    <r>
      <t>Sakarā ar metodoloģijas izmaiņām atbilstoši ES definīcijām, ir mainīts kravu pārvadājumu dalījums pa satiksmes  veidiem. Līdz 2003.gadam tranzīta pārvadājumos tika iekļauti arī kravu pārvadājumi uz/no Latvijas ostām. Atbilstoši  ES metodoloģijai,</t>
    </r>
    <r>
      <rPr>
        <b/>
        <i/>
        <u/>
        <sz val="10"/>
        <color indexed="10"/>
        <rFont val="Times New Roman"/>
        <family val="1"/>
        <charset val="186"/>
      </rPr>
      <t xml:space="preserve"> ir mainīta tranzīta kravu pārvadājumu definīcija dzelzceļā </t>
    </r>
    <r>
      <rPr>
        <b/>
        <i/>
        <sz val="10"/>
        <color indexed="10"/>
        <rFont val="Times New Roman"/>
        <family val="1"/>
        <charset val="186"/>
      </rPr>
      <t>- tranzīts nozīmē dzelzceļa transportu cauri attiecīgajai valstij, neveicot tur ne izkraušanas, ne iekraušanas darbus. Transporta operācijas, kurās ietilpst preču iekraušana/izkraušana uz valsts robežas (šajā gadījumā ostā) citā transporta veidā, netiek uzskatītas par tranzītu. Turpmāk kravu pārvadājumi no citām valstīm uz Latvijas ostām tiek uzskaitīti kā importa kravu pārvadājumi, bet no Latvijas ostām uz citām valstīm - kā eksporta kravu pārvadājumi. Līdz ar to 2003.gada dati par eksporta, importa un tranzīta pārvadājumiem nav salīdzināmi ar iepriekšējo gadu datiem.</t>
    </r>
  </si>
  <si>
    <t xml:space="preserve">Lai nodrošinātu ar dzelzceļa transportu pārvadāto kravu svara atbilstību Komisijas Regulas (EK) Nr. 1192/2003 </t>
  </si>
  <si>
    <t xml:space="preserve">definīcijai, kas nosaka, ka, ja preces pārvadā, izmantojot vairāk nekā viena dzelzceļa uzņēmuma pakalpojumus, ja iespējams, </t>
  </si>
  <si>
    <t xml:space="preserve">šo preču svaru nevajadzētu pieskaitīt vairāk nekā vienu reizi, ir veikta pārvadāto kravu dzelzceļa transportā pārrēķināšana par 2003.-2006.gadiem. </t>
  </si>
  <si>
    <t>Pārvadāto kravu svars uzrādīts vienreiz: dzelzceļa uzņēmumam, kas ir atbildīgs par pārvadātajām kravām.</t>
  </si>
  <si>
    <t>gadi</t>
  </si>
  <si>
    <t>pārvadātas kravas (milj. tonnas)</t>
  </si>
  <si>
    <t>Freight carried by railway transport (mln tons)</t>
  </si>
  <si>
    <t>Data source: CSB</t>
  </si>
  <si>
    <t>inland transport</t>
  </si>
  <si>
    <t>export</t>
  </si>
  <si>
    <t>import</t>
  </si>
  <si>
    <t>transit through ports</t>
  </si>
  <si>
    <t>inland transit</t>
  </si>
  <si>
    <t>total transit</t>
  </si>
  <si>
    <t>TOTAL</t>
  </si>
  <si>
    <t>%, to compare with the previous year period</t>
  </si>
  <si>
    <t>Of international freight transport -transport through ports, thsd tons</t>
  </si>
  <si>
    <r>
      <t xml:space="preserve">Due to methodological changes in keeping with EU definitions the breakdown of freight traffic by mode of transport has been changed. Prior to 2003 freight transit also included freight transportation to the minor ports of Latvia. According to the EU methodology, </t>
    </r>
    <r>
      <rPr>
        <b/>
        <sz val="10"/>
        <color indexed="10"/>
        <rFont val="Times New Roman"/>
        <family val="1"/>
        <charset val="186"/>
      </rPr>
      <t xml:space="preserve">the definition of freight transport </t>
    </r>
    <r>
      <rPr>
        <sz val="10"/>
        <color indexed="10"/>
        <rFont val="Times New Roman"/>
        <family val="1"/>
        <charset val="186"/>
      </rPr>
      <t xml:space="preserve">by rail has been changed and transit implies rail transport through the respective country without any unloading or loading operations. Transport operations including unloading/loading on the state border (in this case at a port) from/into another of transport is not considered transit. Henceforward freight transportation from other countries ports is looked upon as the transport of imported goods but from Latvian ports to other countries - as the transport of exported goods. </t>
    </r>
  </si>
  <si>
    <t>To ensure compliance regarding the weight of goods carried by rail with the definition of Commission Regulation (EC) No. 1192/2003, which lays down that if goods are transported using the services of more than one railway transport enterprise, the weight of these goods should not be added up more than once, if possible, so a recalculation of the freight carried by rail has been made for the years 2003-2006. The weight of goods carried is registered only once and with that railway enterprise, which is responsible for the freight carried.</t>
  </si>
  <si>
    <t>Freight carried in railway transport (mln tons)</t>
  </si>
  <si>
    <t>years</t>
  </si>
  <si>
    <t>freigt transported (thou tons)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</si>
</sst>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0"/>
      <name val="Arial"/>
      <charset val="186"/>
    </font>
    <font>
      <sz val="10"/>
      <name val="Times New Roman"/>
      <family val="1"/>
    </font>
    <font>
      <b/>
      <sz val="10"/>
      <color indexed="8"/>
      <name val="Times New Roman"/>
      <family val="1"/>
    </font>
    <font>
      <b/>
      <sz val="10"/>
      <name val="Times New Roman"/>
      <family val="1"/>
    </font>
    <font>
      <i/>
      <sz val="10"/>
      <name val="Times New Roman"/>
      <family val="1"/>
    </font>
    <font>
      <sz val="9"/>
      <name val="Times New Roman"/>
      <family val="1"/>
    </font>
    <font>
      <i/>
      <sz val="9"/>
      <name val="Times New Roman"/>
      <family val="1"/>
    </font>
    <font>
      <b/>
      <i/>
      <sz val="10"/>
      <name val="Times New Roman"/>
      <family val="1"/>
    </font>
    <font>
      <sz val="7"/>
      <name val="Times New Roman"/>
      <family val="1"/>
    </font>
    <font>
      <i/>
      <sz val="7"/>
      <name val="Times New Roman"/>
      <family val="1"/>
    </font>
    <font>
      <b/>
      <sz val="7"/>
      <name val="Times New Roman"/>
      <family val="1"/>
    </font>
    <font>
      <b/>
      <i/>
      <sz val="7"/>
      <name val="Times New Roman"/>
      <family val="1"/>
    </font>
    <font>
      <sz val="10"/>
      <color indexed="10"/>
      <name val="Times New Roman"/>
      <family val="1"/>
    </font>
    <font>
      <i/>
      <sz val="10"/>
      <color indexed="10"/>
      <name val="Times New Roman"/>
      <family val="1"/>
    </font>
    <font>
      <b/>
      <sz val="10"/>
      <color indexed="10"/>
      <name val="Times New Roman"/>
      <family val="1"/>
    </font>
    <font>
      <b/>
      <i/>
      <sz val="10"/>
      <color indexed="10"/>
      <name val="Times New Roman"/>
      <family val="1"/>
    </font>
    <font>
      <sz val="10"/>
      <color indexed="10"/>
      <name val="Arial"/>
      <family val="2"/>
      <charset val="186"/>
    </font>
    <font>
      <b/>
      <i/>
      <u/>
      <sz val="10"/>
      <color indexed="10"/>
      <name val="Times New Roman"/>
      <family val="1"/>
      <charset val="186"/>
    </font>
    <font>
      <b/>
      <i/>
      <sz val="10"/>
      <color indexed="10"/>
      <name val="Times New Roman"/>
      <family val="1"/>
      <charset val="186"/>
    </font>
    <font>
      <b/>
      <sz val="10"/>
      <color indexed="10"/>
      <name val="Times New Roman"/>
      <family val="1"/>
      <charset val="186"/>
    </font>
    <font>
      <sz val="10"/>
      <color indexed="10"/>
      <name val="Times New Roman"/>
      <family val="1"/>
      <charset val="186"/>
    </font>
    <font>
      <sz val="8"/>
      <name val="Times New Roman"/>
      <family val="1"/>
    </font>
    <font>
      <b/>
      <sz val="8"/>
      <name val="Times New Roman"/>
      <family val="1"/>
    </font>
    <font>
      <i/>
      <sz val="8"/>
      <name val="Times New Roman"/>
      <family val="1"/>
    </font>
    <font>
      <b/>
      <i/>
      <sz val="8"/>
      <name val="Times New Roman"/>
      <family val="1"/>
    </font>
    <font>
      <sz val="11"/>
      <color indexed="12"/>
      <name val="Times New Roman"/>
      <family val="1"/>
    </font>
    <font>
      <sz val="10"/>
      <color indexed="12"/>
      <name val="Times New Roman"/>
      <family val="1"/>
    </font>
    <font>
      <i/>
      <sz val="10"/>
      <color indexed="12"/>
      <name val="Times New Roman"/>
      <family val="1"/>
    </font>
    <font>
      <b/>
      <sz val="10"/>
      <color indexed="12"/>
      <name val="Times New Roman"/>
      <family val="1"/>
    </font>
    <font>
      <b/>
      <i/>
      <sz val="10"/>
      <color indexed="12"/>
      <name val="Times New Roman"/>
      <family val="1"/>
    </font>
    <font>
      <i/>
      <sz val="12"/>
      <name val="Times New Roman"/>
      <family val="1"/>
    </font>
    <font>
      <sz val="12"/>
      <name val="Times New Roman"/>
      <family val="1"/>
    </font>
    <font>
      <b/>
      <sz val="10"/>
      <name val="Times New Roman"/>
      <family val="1"/>
      <charset val="186"/>
    </font>
    <font>
      <b/>
      <i/>
      <sz val="10"/>
      <name val="Times New Roman"/>
      <family val="1"/>
      <charset val="186"/>
    </font>
    <font>
      <b/>
      <sz val="7"/>
      <name val="Times New Roman"/>
      <family val="1"/>
      <charset val="186"/>
    </font>
    <font>
      <b/>
      <i/>
      <sz val="7"/>
      <name val="Times New Roman"/>
      <family val="1"/>
      <charset val="186"/>
    </font>
    <font>
      <sz val="9"/>
      <color indexed="81"/>
      <name val="Tahoma"/>
      <family val="2"/>
      <charset val="186"/>
    </font>
    <font>
      <b/>
      <sz val="9"/>
      <color indexed="81"/>
      <name val="Tahoma"/>
      <family val="2"/>
      <charset val="186"/>
    </font>
  </fonts>
  <fills count="10">
    <fill>
      <patternFill patternType="none"/>
    </fill>
    <fill>
      <patternFill patternType="gray125"/>
    </fill>
    <fill>
      <patternFill patternType="solid">
        <fgColor indexed="42"/>
        <bgColor indexed="24"/>
      </patternFill>
    </fill>
    <fill>
      <patternFill patternType="solid">
        <fgColor indexed="42"/>
        <bgColor indexed="64"/>
      </patternFill>
    </fill>
    <fill>
      <patternFill patternType="solid">
        <fgColor indexed="22"/>
        <bgColor indexed="64"/>
      </patternFill>
    </fill>
    <fill>
      <patternFill patternType="solid">
        <fgColor indexed="22"/>
        <bgColor indexed="24"/>
      </patternFill>
    </fill>
    <fill>
      <patternFill patternType="solid">
        <fgColor indexed="9"/>
        <bgColor indexed="24"/>
      </patternFill>
    </fill>
    <fill>
      <patternFill patternType="solid">
        <fgColor theme="9" tint="0.39997558519241921"/>
        <bgColor indexed="64"/>
      </patternFill>
    </fill>
    <fill>
      <patternFill patternType="solid">
        <fgColor theme="0" tint="-0.249977111117893"/>
        <bgColor indexed="64"/>
      </patternFill>
    </fill>
    <fill>
      <patternFill patternType="solid">
        <fgColor theme="0" tint="-0.24994659260841701"/>
        <bgColor indexed="64"/>
      </patternFill>
    </fill>
  </fills>
  <borders count="85">
    <border>
      <left/>
      <right/>
      <top/>
      <bottom/>
      <diagonal/>
    </border>
    <border>
      <left/>
      <right/>
      <top style="medium">
        <color indexed="64"/>
      </top>
      <bottom style="thin">
        <color indexed="64"/>
      </bottom>
      <diagonal/>
    </border>
    <border>
      <left style="medium">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style="medium">
        <color indexed="64"/>
      </left>
      <right/>
      <top/>
      <bottom/>
      <diagonal/>
    </border>
    <border>
      <left style="double">
        <color indexed="64"/>
      </left>
      <right style="double">
        <color indexed="64"/>
      </right>
      <top/>
      <bottom/>
      <diagonal/>
    </border>
    <border>
      <left style="double">
        <color indexed="64"/>
      </left>
      <right style="double">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double">
        <color indexed="64"/>
      </right>
      <top/>
      <bottom style="thin">
        <color indexed="64"/>
      </bottom>
      <diagonal/>
    </border>
    <border>
      <left/>
      <right/>
      <top style="thin">
        <color indexed="64"/>
      </top>
      <bottom style="medium">
        <color indexed="64"/>
      </bottom>
      <diagonal/>
    </border>
    <border>
      <left/>
      <right style="double">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right style="hair">
        <color indexed="64"/>
      </right>
      <top/>
      <bottom style="medium">
        <color indexed="64"/>
      </bottom>
      <diagonal/>
    </border>
    <border>
      <left style="hair">
        <color indexed="64"/>
      </left>
      <right/>
      <top style="thin">
        <color indexed="64"/>
      </top>
      <bottom style="medium">
        <color indexed="64"/>
      </bottom>
      <diagonal/>
    </border>
    <border>
      <left/>
      <right style="thin">
        <color indexed="64"/>
      </right>
      <top/>
      <bottom style="medium">
        <color indexed="64"/>
      </bottom>
      <diagonal/>
    </border>
    <border>
      <left style="hair">
        <color indexed="64"/>
      </left>
      <right/>
      <top style="thin">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right style="double">
        <color indexed="64"/>
      </right>
      <top style="thin">
        <color indexed="64"/>
      </top>
      <bottom/>
      <diagonal/>
    </border>
    <border>
      <left style="double">
        <color indexed="64"/>
      </left>
      <right style="medium">
        <color indexed="64"/>
      </right>
      <top style="thin">
        <color indexed="64"/>
      </top>
      <bottom/>
      <diagonal/>
    </border>
    <border>
      <left/>
      <right style="double">
        <color indexed="64"/>
      </right>
      <top/>
      <bottom/>
      <diagonal/>
    </border>
    <border>
      <left style="double">
        <color indexed="64"/>
      </left>
      <right style="medium">
        <color indexed="64"/>
      </right>
      <top/>
      <bottom/>
      <diagonal/>
    </border>
    <border>
      <left style="double">
        <color indexed="64"/>
      </left>
      <right style="medium">
        <color indexed="64"/>
      </right>
      <top/>
      <bottom style="thin">
        <color indexed="64"/>
      </bottom>
      <diagonal/>
    </border>
    <border>
      <left style="medium">
        <color indexed="64"/>
      </left>
      <right style="thin">
        <color indexed="64"/>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style="double">
        <color indexed="64"/>
      </left>
      <right style="double">
        <color indexed="64"/>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double">
        <color indexed="64"/>
      </left>
      <right style="medium">
        <color indexed="64"/>
      </right>
      <top style="medium">
        <color indexed="64"/>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right style="hair">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style="medium">
        <color indexed="64"/>
      </right>
      <top/>
      <bottom style="medium">
        <color indexed="64"/>
      </bottom>
      <diagonal/>
    </border>
    <border>
      <left style="double">
        <color indexed="64"/>
      </left>
      <right style="double">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double">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s>
  <cellStyleXfs count="1">
    <xf numFmtId="0" fontId="0" fillId="0" borderId="0"/>
  </cellStyleXfs>
  <cellXfs count="287">
    <xf numFmtId="0" fontId="0" fillId="0" borderId="0" xfId="0"/>
    <xf numFmtId="0" fontId="1" fillId="0" borderId="0" xfId="0" applyFont="1"/>
    <xf numFmtId="0" fontId="6" fillId="2" borderId="1" xfId="0" applyFont="1" applyFill="1" applyBorder="1" applyAlignment="1">
      <alignment horizontal="justify" vertical="top"/>
    </xf>
    <xf numFmtId="0" fontId="1" fillId="3" borderId="2" xfId="0" applyFont="1" applyFill="1" applyBorder="1" applyAlignment="1">
      <alignment horizontal="justify" vertical="top"/>
    </xf>
    <xf numFmtId="0" fontId="1" fillId="3" borderId="3" xfId="0" applyFont="1" applyFill="1" applyBorder="1" applyAlignment="1">
      <alignment horizontal="justify" vertical="top"/>
    </xf>
    <xf numFmtId="0" fontId="1" fillId="3" borderId="4" xfId="0" applyFont="1" applyFill="1" applyBorder="1" applyAlignment="1">
      <alignment horizontal="justify" vertical="top"/>
    </xf>
    <xf numFmtId="0" fontId="5" fillId="2" borderId="5" xfId="0" applyFont="1" applyFill="1" applyBorder="1" applyAlignment="1">
      <alignment horizontal="justify" vertical="top"/>
    </xf>
    <xf numFmtId="0" fontId="3" fillId="0" borderId="0" xfId="0" applyFont="1" applyAlignment="1">
      <alignment vertical="top"/>
    </xf>
    <xf numFmtId="0" fontId="1" fillId="0" borderId="0" xfId="0" applyFont="1" applyAlignment="1">
      <alignment vertical="top"/>
    </xf>
    <xf numFmtId="0" fontId="4" fillId="0" borderId="0" xfId="0" applyFont="1" applyAlignment="1">
      <alignment vertical="top"/>
    </xf>
    <xf numFmtId="0" fontId="1" fillId="4" borderId="6" xfId="0" applyFont="1" applyFill="1" applyBorder="1" applyAlignment="1">
      <alignment horizontal="right"/>
    </xf>
    <xf numFmtId="10" fontId="4" fillId="0" borderId="0" xfId="0" applyNumberFormat="1" applyFont="1" applyAlignment="1">
      <alignment vertical="top"/>
    </xf>
    <xf numFmtId="2" fontId="1" fillId="0" borderId="7" xfId="0" applyNumberFormat="1" applyFont="1" applyBorder="1" applyAlignment="1">
      <alignment vertical="top"/>
    </xf>
    <xf numFmtId="2" fontId="3" fillId="0" borderId="8" xfId="0" applyNumberFormat="1" applyFont="1" applyBorder="1" applyAlignment="1">
      <alignment vertical="top"/>
    </xf>
    <xf numFmtId="10" fontId="4" fillId="0" borderId="9" xfId="0" applyNumberFormat="1" applyFont="1" applyBorder="1" applyAlignment="1">
      <alignment vertical="top"/>
    </xf>
    <xf numFmtId="10" fontId="4" fillId="0" borderId="10" xfId="0" applyNumberFormat="1" applyFont="1" applyBorder="1" applyAlignment="1">
      <alignment vertical="top"/>
    </xf>
    <xf numFmtId="10" fontId="7" fillId="0" borderId="11" xfId="0" applyNumberFormat="1" applyFont="1" applyBorder="1" applyAlignment="1">
      <alignment vertical="top"/>
    </xf>
    <xf numFmtId="10" fontId="4" fillId="0" borderId="12" xfId="0" applyNumberFormat="1" applyFont="1" applyBorder="1" applyAlignment="1">
      <alignment vertical="top"/>
    </xf>
    <xf numFmtId="10" fontId="4" fillId="0" borderId="13" xfId="0" applyNumberFormat="1" applyFont="1" applyBorder="1" applyAlignment="1">
      <alignment vertical="top"/>
    </xf>
    <xf numFmtId="0" fontId="1" fillId="4" borderId="6" xfId="0" applyFont="1" applyFill="1" applyBorder="1" applyAlignment="1">
      <alignment vertical="top"/>
    </xf>
    <xf numFmtId="0" fontId="1" fillId="0" borderId="14" xfId="0" applyFont="1" applyBorder="1" applyAlignment="1">
      <alignment horizontal="right" vertical="top"/>
    </xf>
    <xf numFmtId="0" fontId="1" fillId="0" borderId="9" xfId="0" applyFont="1" applyBorder="1" applyAlignment="1">
      <alignment horizontal="right" vertical="top"/>
    </xf>
    <xf numFmtId="0" fontId="1" fillId="0" borderId="10" xfId="0" applyFont="1" applyBorder="1" applyAlignment="1">
      <alignment horizontal="right" vertical="top"/>
    </xf>
    <xf numFmtId="10" fontId="4" fillId="0" borderId="15" xfId="0" applyNumberFormat="1" applyFont="1" applyBorder="1" applyAlignment="1">
      <alignment vertical="top"/>
    </xf>
    <xf numFmtId="2" fontId="1" fillId="0" borderId="0" xfId="0" applyNumberFormat="1" applyFont="1" applyAlignment="1">
      <alignment vertical="top"/>
    </xf>
    <xf numFmtId="2" fontId="1" fillId="0" borderId="12" xfId="0" applyNumberFormat="1" applyFont="1" applyBorder="1" applyAlignment="1">
      <alignment vertical="top"/>
    </xf>
    <xf numFmtId="2" fontId="5" fillId="2" borderId="1" xfId="0" applyNumberFormat="1" applyFont="1" applyFill="1" applyBorder="1" applyAlignment="1">
      <alignment horizontal="justify" vertical="top"/>
    </xf>
    <xf numFmtId="10" fontId="7" fillId="0" borderId="16" xfId="0" applyNumberFormat="1" applyFont="1" applyBorder="1" applyAlignment="1">
      <alignment vertical="top"/>
    </xf>
    <xf numFmtId="2" fontId="3" fillId="0" borderId="16" xfId="0" applyNumberFormat="1" applyFont="1" applyBorder="1" applyAlignment="1">
      <alignment vertical="top"/>
    </xf>
    <xf numFmtId="10" fontId="7" fillId="0" borderId="17" xfId="0" applyNumberFormat="1" applyFont="1" applyBorder="1" applyAlignment="1">
      <alignment vertical="top"/>
    </xf>
    <xf numFmtId="0" fontId="3" fillId="0" borderId="11" xfId="0" applyFont="1" applyBorder="1" applyAlignment="1">
      <alignment horizontal="right" vertical="top"/>
    </xf>
    <xf numFmtId="0" fontId="1" fillId="2" borderId="18" xfId="0" applyFont="1" applyFill="1" applyBorder="1" applyAlignment="1">
      <alignment horizontal="justify" vertical="top"/>
    </xf>
    <xf numFmtId="0" fontId="2" fillId="5" borderId="19" xfId="0" applyFont="1" applyFill="1" applyBorder="1" applyAlignment="1">
      <alignment horizontal="left" vertical="top"/>
    </xf>
    <xf numFmtId="0" fontId="3" fillId="5" borderId="20" xfId="0" applyFont="1" applyFill="1" applyBorder="1" applyAlignment="1">
      <alignment horizontal="left" vertical="top"/>
    </xf>
    <xf numFmtId="2" fontId="5" fillId="2" borderId="21" xfId="0" applyNumberFormat="1" applyFont="1" applyFill="1" applyBorder="1" applyAlignment="1">
      <alignment horizontal="justify" vertical="top"/>
    </xf>
    <xf numFmtId="2" fontId="1" fillId="0" borderId="22" xfId="0" applyNumberFormat="1" applyFont="1" applyBorder="1" applyAlignment="1">
      <alignment vertical="top"/>
    </xf>
    <xf numFmtId="2" fontId="1" fillId="0" borderId="6" xfId="0" applyNumberFormat="1" applyFont="1" applyBorder="1" applyAlignment="1">
      <alignment vertical="top"/>
    </xf>
    <xf numFmtId="2" fontId="1" fillId="0" borderId="23" xfId="0" applyNumberFormat="1" applyFont="1" applyBorder="1" applyAlignment="1">
      <alignment vertical="top"/>
    </xf>
    <xf numFmtId="2" fontId="3" fillId="0" borderId="24" xfId="0" applyNumberFormat="1" applyFont="1" applyBorder="1" applyAlignment="1">
      <alignment vertical="top"/>
    </xf>
    <xf numFmtId="2" fontId="1" fillId="0" borderId="25" xfId="0" applyNumberFormat="1" applyFont="1" applyBorder="1" applyAlignment="1">
      <alignment vertical="top"/>
    </xf>
    <xf numFmtId="0" fontId="6" fillId="2" borderId="26" xfId="0" applyFont="1" applyFill="1" applyBorder="1" applyAlignment="1">
      <alignment horizontal="justify" vertical="top"/>
    </xf>
    <xf numFmtId="10" fontId="4" fillId="0" borderId="27" xfId="0" applyNumberFormat="1" applyFont="1" applyBorder="1" applyAlignment="1">
      <alignment vertical="top"/>
    </xf>
    <xf numFmtId="10" fontId="4" fillId="0" borderId="28" xfId="0" applyNumberFormat="1" applyFont="1" applyBorder="1" applyAlignment="1">
      <alignment vertical="top"/>
    </xf>
    <xf numFmtId="10" fontId="4" fillId="0" borderId="29" xfId="0" applyNumberFormat="1" applyFont="1" applyBorder="1" applyAlignment="1">
      <alignment vertical="top"/>
    </xf>
    <xf numFmtId="10" fontId="7" fillId="0" borderId="30" xfId="0" applyNumberFormat="1" applyFont="1" applyBorder="1" applyAlignment="1">
      <alignment vertical="top"/>
    </xf>
    <xf numFmtId="2" fontId="1" fillId="0" borderId="31" xfId="0" applyNumberFormat="1" applyFont="1" applyBorder="1"/>
    <xf numFmtId="2" fontId="1" fillId="3" borderId="3" xfId="0" applyNumberFormat="1" applyFont="1" applyFill="1" applyBorder="1" applyAlignment="1">
      <alignment horizontal="justify" vertical="top"/>
    </xf>
    <xf numFmtId="2" fontId="8" fillId="0" borderId="0" xfId="0" applyNumberFormat="1" applyFont="1" applyAlignment="1">
      <alignment vertical="top"/>
    </xf>
    <xf numFmtId="0" fontId="9" fillId="0" borderId="0" xfId="0" applyFont="1" applyAlignment="1">
      <alignment vertical="top"/>
    </xf>
    <xf numFmtId="2" fontId="8" fillId="2" borderId="21" xfId="0" applyNumberFormat="1" applyFont="1" applyFill="1" applyBorder="1" applyAlignment="1">
      <alignment horizontal="justify" vertical="top"/>
    </xf>
    <xf numFmtId="0" fontId="9" fillId="2" borderId="32" xfId="0" applyFont="1" applyFill="1" applyBorder="1" applyAlignment="1">
      <alignment horizontal="justify" vertical="top"/>
    </xf>
    <xf numFmtId="2" fontId="8" fillId="2" borderId="33" xfId="0" applyNumberFormat="1" applyFont="1" applyFill="1" applyBorder="1" applyAlignment="1">
      <alignment horizontal="justify" vertical="top"/>
    </xf>
    <xf numFmtId="0" fontId="9" fillId="2" borderId="4" xfId="0" applyFont="1" applyFill="1" applyBorder="1" applyAlignment="1">
      <alignment horizontal="justify" vertical="top"/>
    </xf>
    <xf numFmtId="2" fontId="8" fillId="0" borderId="6" xfId="0" applyNumberFormat="1" applyFont="1" applyBorder="1" applyAlignment="1">
      <alignment vertical="top"/>
    </xf>
    <xf numFmtId="10" fontId="9" fillId="0" borderId="34" xfId="0" applyNumberFormat="1" applyFont="1" applyBorder="1" applyAlignment="1">
      <alignment vertical="top"/>
    </xf>
    <xf numFmtId="2" fontId="8" fillId="0" borderId="35" xfId="0" applyNumberFormat="1" applyFont="1" applyBorder="1" applyAlignment="1">
      <alignment vertical="top"/>
    </xf>
    <xf numFmtId="10" fontId="9" fillId="0" borderId="9" xfId="0" applyNumberFormat="1" applyFont="1" applyBorder="1" applyAlignment="1">
      <alignment vertical="top"/>
    </xf>
    <xf numFmtId="10" fontId="9" fillId="0" borderId="36" xfId="0" applyNumberFormat="1" applyFont="1" applyBorder="1" applyAlignment="1">
      <alignment vertical="top"/>
    </xf>
    <xf numFmtId="10" fontId="9" fillId="0" borderId="10" xfId="0" applyNumberFormat="1" applyFont="1" applyBorder="1" applyAlignment="1">
      <alignment vertical="top"/>
    </xf>
    <xf numFmtId="2" fontId="10" fillId="0" borderId="24" xfId="0" applyNumberFormat="1" applyFont="1" applyBorder="1" applyAlignment="1">
      <alignment vertical="top"/>
    </xf>
    <xf numFmtId="10" fontId="11" fillId="0" borderId="37" xfId="0" applyNumberFormat="1" applyFont="1" applyBorder="1" applyAlignment="1">
      <alignment vertical="top"/>
    </xf>
    <xf numFmtId="2" fontId="10" fillId="0" borderId="38" xfId="0" applyNumberFormat="1" applyFont="1" applyBorder="1" applyAlignment="1">
      <alignment vertical="top"/>
    </xf>
    <xf numFmtId="10" fontId="11" fillId="0" borderId="39" xfId="0" applyNumberFormat="1" applyFont="1" applyBorder="1" applyAlignment="1">
      <alignment vertical="top"/>
    </xf>
    <xf numFmtId="2" fontId="8" fillId="0" borderId="22" xfId="0" applyNumberFormat="1" applyFont="1" applyBorder="1" applyAlignment="1">
      <alignment vertical="top"/>
    </xf>
    <xf numFmtId="2" fontId="8" fillId="0" borderId="40" xfId="0" applyNumberFormat="1" applyFont="1" applyBorder="1" applyAlignment="1">
      <alignment vertical="top"/>
    </xf>
    <xf numFmtId="2" fontId="8" fillId="2" borderId="1" xfId="0" applyNumberFormat="1" applyFont="1" applyFill="1" applyBorder="1" applyAlignment="1">
      <alignment horizontal="justify" vertical="top"/>
    </xf>
    <xf numFmtId="2" fontId="1" fillId="0" borderId="6" xfId="0" applyNumberFormat="1" applyFont="1" applyBorder="1" applyAlignment="1" applyProtection="1">
      <alignment vertical="top"/>
      <protection locked="0"/>
    </xf>
    <xf numFmtId="2" fontId="1" fillId="0" borderId="0" xfId="0" applyNumberFormat="1" applyFont="1" applyAlignment="1" applyProtection="1">
      <alignment vertical="top"/>
      <protection locked="0"/>
    </xf>
    <xf numFmtId="2" fontId="4" fillId="0" borderId="28" xfId="0" applyNumberFormat="1" applyFont="1" applyBorder="1" applyAlignment="1">
      <alignment vertical="top"/>
    </xf>
    <xf numFmtId="2" fontId="4" fillId="0" borderId="0" xfId="0" applyNumberFormat="1" applyFont="1" applyAlignment="1">
      <alignment vertical="top"/>
    </xf>
    <xf numFmtId="2" fontId="9" fillId="0" borderId="0" xfId="0" applyNumberFormat="1" applyFont="1" applyAlignment="1">
      <alignment vertical="top"/>
    </xf>
    <xf numFmtId="2" fontId="6" fillId="2" borderId="26" xfId="0" applyNumberFormat="1" applyFont="1" applyFill="1" applyBorder="1" applyAlignment="1">
      <alignment horizontal="justify" vertical="top"/>
    </xf>
    <xf numFmtId="2" fontId="9" fillId="2" borderId="32" xfId="0" applyNumberFormat="1" applyFont="1" applyFill="1" applyBorder="1" applyAlignment="1">
      <alignment horizontal="justify" vertical="top"/>
    </xf>
    <xf numFmtId="2" fontId="9" fillId="2" borderId="4" xfId="0" applyNumberFormat="1" applyFont="1" applyFill="1" applyBorder="1" applyAlignment="1">
      <alignment horizontal="justify" vertical="top"/>
    </xf>
    <xf numFmtId="2" fontId="6" fillId="2" borderId="41" xfId="0" applyNumberFormat="1" applyFont="1" applyFill="1" applyBorder="1" applyAlignment="1">
      <alignment horizontal="justify" vertical="top"/>
    </xf>
    <xf numFmtId="2" fontId="5" fillId="2" borderId="41" xfId="0" applyNumberFormat="1" applyFont="1" applyFill="1" applyBorder="1" applyAlignment="1">
      <alignment horizontal="justify" vertical="top"/>
    </xf>
    <xf numFmtId="2" fontId="4" fillId="3" borderId="4" xfId="0" applyNumberFormat="1" applyFont="1" applyFill="1" applyBorder="1" applyAlignment="1">
      <alignment horizontal="justify" vertical="top"/>
    </xf>
    <xf numFmtId="2" fontId="1" fillId="0" borderId="42" xfId="0" applyNumberFormat="1" applyFont="1" applyBorder="1" applyAlignment="1">
      <alignment vertical="top"/>
    </xf>
    <xf numFmtId="2" fontId="4" fillId="0" borderId="27" xfId="0" applyNumberFormat="1" applyFont="1" applyBorder="1" applyAlignment="1">
      <alignment vertical="top"/>
    </xf>
    <xf numFmtId="2" fontId="1" fillId="0" borderId="27" xfId="0" applyNumberFormat="1" applyFont="1" applyBorder="1" applyAlignment="1">
      <alignment vertical="top"/>
    </xf>
    <xf numFmtId="2" fontId="8" fillId="0" borderId="12" xfId="0" applyNumberFormat="1" applyFont="1" applyBorder="1" applyAlignment="1">
      <alignment vertical="top"/>
    </xf>
    <xf numFmtId="2" fontId="9" fillId="0" borderId="43" xfId="0" applyNumberFormat="1" applyFont="1" applyBorder="1" applyAlignment="1">
      <alignment vertical="top"/>
    </xf>
    <xf numFmtId="2" fontId="9" fillId="0" borderId="14" xfId="0" applyNumberFormat="1" applyFont="1" applyBorder="1" applyAlignment="1">
      <alignment vertical="top"/>
    </xf>
    <xf numFmtId="2" fontId="4" fillId="0" borderId="44" xfId="0" applyNumberFormat="1" applyFont="1" applyBorder="1" applyAlignment="1">
      <alignment vertical="top"/>
    </xf>
    <xf numFmtId="2" fontId="4" fillId="0" borderId="45" xfId="0" applyNumberFormat="1" applyFont="1" applyBorder="1" applyAlignment="1">
      <alignment vertical="top"/>
    </xf>
    <xf numFmtId="2" fontId="1" fillId="0" borderId="19" xfId="0" applyNumberFormat="1" applyFont="1" applyBorder="1" applyAlignment="1">
      <alignment vertical="top"/>
    </xf>
    <xf numFmtId="2" fontId="1" fillId="0" borderId="28" xfId="0" applyNumberFormat="1" applyFont="1" applyBorder="1" applyAlignment="1">
      <alignment vertical="top"/>
    </xf>
    <xf numFmtId="2" fontId="9" fillId="0" borderId="34" xfId="0" applyNumberFormat="1" applyFont="1" applyBorder="1" applyAlignment="1">
      <alignment vertical="top"/>
    </xf>
    <xf numFmtId="2" fontId="9" fillId="0" borderId="9" xfId="0" applyNumberFormat="1" applyFont="1" applyBorder="1" applyAlignment="1">
      <alignment vertical="top"/>
    </xf>
    <xf numFmtId="2" fontId="4" fillId="0" borderId="46" xfId="0" applyNumberFormat="1" applyFont="1" applyBorder="1" applyAlignment="1">
      <alignment vertical="top"/>
    </xf>
    <xf numFmtId="2" fontId="4" fillId="0" borderId="47" xfId="0" applyNumberFormat="1" applyFont="1" applyBorder="1" applyAlignment="1">
      <alignment vertical="top"/>
    </xf>
    <xf numFmtId="2" fontId="4" fillId="0" borderId="48" xfId="0" applyNumberFormat="1" applyFont="1" applyBorder="1" applyAlignment="1">
      <alignment vertical="top"/>
    </xf>
    <xf numFmtId="10" fontId="4" fillId="0" borderId="36" xfId="0" applyNumberFormat="1" applyFont="1" applyBorder="1" applyAlignment="1">
      <alignment vertical="top"/>
    </xf>
    <xf numFmtId="2" fontId="1" fillId="0" borderId="35" xfId="0" applyNumberFormat="1" applyFont="1" applyBorder="1" applyAlignment="1">
      <alignment vertical="top"/>
    </xf>
    <xf numFmtId="10" fontId="7" fillId="0" borderId="37" xfId="0" applyNumberFormat="1" applyFont="1" applyBorder="1" applyAlignment="1">
      <alignment vertical="top"/>
    </xf>
    <xf numFmtId="2" fontId="3" fillId="0" borderId="38" xfId="0" applyNumberFormat="1" applyFont="1" applyBorder="1" applyAlignment="1">
      <alignment vertical="top"/>
    </xf>
    <xf numFmtId="10" fontId="7" fillId="0" borderId="39" xfId="0" applyNumberFormat="1" applyFont="1" applyBorder="1" applyAlignment="1">
      <alignment vertical="top"/>
    </xf>
    <xf numFmtId="10" fontId="4" fillId="0" borderId="34" xfId="0" applyNumberFormat="1" applyFont="1" applyBorder="1" applyAlignment="1">
      <alignment vertical="top"/>
    </xf>
    <xf numFmtId="2" fontId="1" fillId="0" borderId="40" xfId="0" applyNumberFormat="1" applyFont="1" applyBorder="1" applyAlignment="1">
      <alignment vertical="top"/>
    </xf>
    <xf numFmtId="2" fontId="1" fillId="0" borderId="35" xfId="0" applyNumberFormat="1" applyFont="1" applyBorder="1" applyAlignment="1" applyProtection="1">
      <alignment vertical="top"/>
      <protection locked="0"/>
    </xf>
    <xf numFmtId="0" fontId="1" fillId="4" borderId="49" xfId="0" applyFont="1" applyFill="1" applyBorder="1" applyAlignment="1">
      <alignment horizontal="right" vertical="top"/>
    </xf>
    <xf numFmtId="10" fontId="13" fillId="0" borderId="34" xfId="0" applyNumberFormat="1" applyFont="1" applyBorder="1" applyAlignment="1">
      <alignment vertical="top"/>
    </xf>
    <xf numFmtId="10" fontId="13" fillId="0" borderId="9" xfId="0" applyNumberFormat="1" applyFont="1" applyBorder="1" applyAlignment="1">
      <alignment vertical="top"/>
    </xf>
    <xf numFmtId="2" fontId="12" fillId="0" borderId="0" xfId="0" applyNumberFormat="1" applyFont="1" applyAlignment="1">
      <alignment vertical="top"/>
    </xf>
    <xf numFmtId="10" fontId="13" fillId="0" borderId="0" xfId="0" applyNumberFormat="1" applyFont="1" applyAlignment="1">
      <alignment vertical="top"/>
    </xf>
    <xf numFmtId="2" fontId="12" fillId="0" borderId="6" xfId="0" applyNumberFormat="1" applyFont="1" applyBorder="1" applyAlignment="1">
      <alignment vertical="top"/>
    </xf>
    <xf numFmtId="10" fontId="13" fillId="0" borderId="28" xfId="0" applyNumberFormat="1" applyFont="1" applyBorder="1" applyAlignment="1">
      <alignment vertical="top"/>
    </xf>
    <xf numFmtId="2" fontId="12" fillId="0" borderId="35" xfId="0" applyNumberFormat="1" applyFont="1" applyBorder="1" applyAlignment="1">
      <alignment vertical="top"/>
    </xf>
    <xf numFmtId="2" fontId="12" fillId="0" borderId="6" xfId="0" applyNumberFormat="1" applyFont="1" applyBorder="1" applyAlignment="1" applyProtection="1">
      <alignment vertical="top"/>
      <protection locked="0"/>
    </xf>
    <xf numFmtId="2" fontId="12" fillId="0" borderId="0" xfId="0" applyNumberFormat="1" applyFont="1" applyAlignment="1" applyProtection="1">
      <alignment vertical="top"/>
      <protection locked="0"/>
    </xf>
    <xf numFmtId="2" fontId="12" fillId="0" borderId="35" xfId="0" applyNumberFormat="1" applyFont="1" applyBorder="1" applyAlignment="1" applyProtection="1">
      <alignment vertical="top"/>
      <protection locked="0"/>
    </xf>
    <xf numFmtId="10" fontId="13" fillId="0" borderId="29" xfId="0" applyNumberFormat="1" applyFont="1" applyBorder="1" applyAlignment="1">
      <alignment vertical="top"/>
    </xf>
    <xf numFmtId="10" fontId="13" fillId="0" borderId="13" xfId="0" applyNumberFormat="1" applyFont="1" applyBorder="1" applyAlignment="1">
      <alignment vertical="top"/>
    </xf>
    <xf numFmtId="10" fontId="13" fillId="0" borderId="36" xfId="0" applyNumberFormat="1" applyFont="1" applyBorder="1" applyAlignment="1">
      <alignment vertical="top"/>
    </xf>
    <xf numFmtId="10" fontId="13" fillId="0" borderId="10" xfId="0" applyNumberFormat="1" applyFont="1" applyBorder="1" applyAlignment="1">
      <alignment vertical="top"/>
    </xf>
    <xf numFmtId="10" fontId="13" fillId="0" borderId="15" xfId="0" applyNumberFormat="1" applyFont="1" applyBorder="1" applyAlignment="1">
      <alignment vertical="top"/>
    </xf>
    <xf numFmtId="2" fontId="14" fillId="0" borderId="24" xfId="0" applyNumberFormat="1" applyFont="1" applyBorder="1" applyAlignment="1">
      <alignment vertical="top"/>
    </xf>
    <xf numFmtId="10" fontId="15" fillId="0" borderId="30" xfId="0" applyNumberFormat="1" applyFont="1" applyBorder="1" applyAlignment="1">
      <alignment vertical="top"/>
    </xf>
    <xf numFmtId="2" fontId="14" fillId="0" borderId="16" xfId="0" applyNumberFormat="1" applyFont="1" applyBorder="1" applyAlignment="1">
      <alignment vertical="top"/>
    </xf>
    <xf numFmtId="10" fontId="15" fillId="0" borderId="16" xfId="0" applyNumberFormat="1" applyFont="1" applyBorder="1" applyAlignment="1">
      <alignment vertical="top"/>
    </xf>
    <xf numFmtId="10" fontId="15" fillId="0" borderId="37" xfId="0" applyNumberFormat="1" applyFont="1" applyBorder="1" applyAlignment="1">
      <alignment vertical="top"/>
    </xf>
    <xf numFmtId="2" fontId="14" fillId="0" borderId="38" xfId="0" applyNumberFormat="1" applyFont="1" applyBorder="1" applyAlignment="1">
      <alignment vertical="top"/>
    </xf>
    <xf numFmtId="10" fontId="15" fillId="0" borderId="39" xfId="0" applyNumberFormat="1" applyFont="1" applyBorder="1" applyAlignment="1">
      <alignment vertical="top"/>
    </xf>
    <xf numFmtId="10" fontId="15" fillId="0" borderId="17" xfId="0" applyNumberFormat="1" applyFont="1" applyBorder="1" applyAlignment="1">
      <alignment vertical="top"/>
    </xf>
    <xf numFmtId="2" fontId="3" fillId="0" borderId="50" xfId="0" applyNumberFormat="1" applyFont="1" applyBorder="1" applyAlignment="1">
      <alignment vertical="top"/>
    </xf>
    <xf numFmtId="10" fontId="7" fillId="0" borderId="51" xfId="0" applyNumberFormat="1" applyFont="1" applyBorder="1" applyAlignment="1">
      <alignment vertical="top"/>
    </xf>
    <xf numFmtId="0" fontId="2" fillId="5" borderId="52" xfId="0" applyFont="1" applyFill="1" applyBorder="1" applyAlignment="1">
      <alignment horizontal="left" vertical="top"/>
    </xf>
    <xf numFmtId="2" fontId="12" fillId="0" borderId="25" xfId="0" applyNumberFormat="1" applyFont="1" applyBorder="1" applyAlignment="1">
      <alignment vertical="top"/>
    </xf>
    <xf numFmtId="10" fontId="13" fillId="0" borderId="53" xfId="0" applyNumberFormat="1" applyFont="1" applyBorder="1" applyAlignment="1">
      <alignment vertical="top"/>
    </xf>
    <xf numFmtId="2" fontId="12" fillId="0" borderId="50" xfId="0" applyNumberFormat="1" applyFont="1" applyBorder="1" applyAlignment="1">
      <alignment vertical="top"/>
    </xf>
    <xf numFmtId="10" fontId="13" fillId="0" borderId="50" xfId="0" applyNumberFormat="1" applyFont="1" applyBorder="1" applyAlignment="1">
      <alignment vertical="top"/>
    </xf>
    <xf numFmtId="10" fontId="13" fillId="0" borderId="54" xfId="0" applyNumberFormat="1" applyFont="1" applyBorder="1" applyAlignment="1">
      <alignment vertical="top"/>
    </xf>
    <xf numFmtId="2" fontId="12" fillId="0" borderId="55" xfId="0" applyNumberFormat="1" applyFont="1" applyBorder="1" applyAlignment="1">
      <alignment vertical="top"/>
    </xf>
    <xf numFmtId="10" fontId="13" fillId="0" borderId="51" xfId="0" applyNumberFormat="1" applyFont="1" applyBorder="1" applyAlignment="1">
      <alignment vertical="top"/>
    </xf>
    <xf numFmtId="2" fontId="1" fillId="0" borderId="56" xfId="0" applyNumberFormat="1" applyFont="1" applyBorder="1" applyAlignment="1">
      <alignment vertical="top"/>
    </xf>
    <xf numFmtId="10" fontId="4" fillId="0" borderId="51" xfId="0" applyNumberFormat="1" applyFont="1" applyBorder="1" applyAlignment="1">
      <alignment vertical="top"/>
    </xf>
    <xf numFmtId="0" fontId="3" fillId="6" borderId="52" xfId="0" applyFont="1" applyFill="1" applyBorder="1" applyAlignment="1">
      <alignment horizontal="left" vertical="top"/>
    </xf>
    <xf numFmtId="2" fontId="3" fillId="0" borderId="57" xfId="0" applyNumberFormat="1" applyFont="1" applyBorder="1" applyAlignment="1">
      <alignment horizontal="justify" vertical="justify"/>
    </xf>
    <xf numFmtId="0" fontId="3" fillId="6" borderId="19" xfId="0" applyFont="1" applyFill="1" applyBorder="1" applyAlignment="1">
      <alignment horizontal="left" vertical="top"/>
    </xf>
    <xf numFmtId="0" fontId="21" fillId="0" borderId="0" xfId="0" applyFont="1" applyAlignment="1">
      <alignment horizontal="right" vertical="top"/>
    </xf>
    <xf numFmtId="0" fontId="22" fillId="0" borderId="0" xfId="0" applyFont="1" applyAlignment="1">
      <alignment horizontal="right" vertical="top"/>
    </xf>
    <xf numFmtId="10" fontId="23" fillId="0" borderId="0" xfId="0" applyNumberFormat="1" applyFont="1" applyAlignment="1">
      <alignment vertical="top"/>
    </xf>
    <xf numFmtId="10" fontId="24" fillId="0" borderId="0" xfId="0" applyNumberFormat="1" applyFont="1" applyAlignment="1">
      <alignment vertical="top"/>
    </xf>
    <xf numFmtId="2" fontId="21" fillId="0" borderId="58" xfId="0" applyNumberFormat="1" applyFont="1" applyBorder="1" applyAlignment="1">
      <alignment vertical="top"/>
    </xf>
    <xf numFmtId="2" fontId="21" fillId="0" borderId="59" xfId="0" applyNumberFormat="1" applyFont="1" applyBorder="1" applyAlignment="1">
      <alignment vertical="top"/>
    </xf>
    <xf numFmtId="2" fontId="22" fillId="0" borderId="60" xfId="0" applyNumberFormat="1" applyFont="1" applyBorder="1" applyAlignment="1">
      <alignment vertical="top"/>
    </xf>
    <xf numFmtId="0" fontId="21" fillId="3" borderId="61" xfId="0" applyFont="1" applyFill="1" applyBorder="1" applyAlignment="1">
      <alignment horizontal="justify" vertical="top"/>
    </xf>
    <xf numFmtId="0" fontId="3" fillId="4" borderId="0" xfId="0" applyFont="1" applyFill="1" applyAlignment="1">
      <alignment vertical="top"/>
    </xf>
    <xf numFmtId="2" fontId="8" fillId="0" borderId="25" xfId="0" applyNumberFormat="1" applyFont="1" applyBorder="1" applyAlignment="1">
      <alignment vertical="top"/>
    </xf>
    <xf numFmtId="0" fontId="9" fillId="0" borderId="50" xfId="0" applyFont="1" applyBorder="1" applyAlignment="1">
      <alignment vertical="top"/>
    </xf>
    <xf numFmtId="0" fontId="9" fillId="0" borderId="53" xfId="0" applyFont="1" applyBorder="1" applyAlignment="1">
      <alignment vertical="top"/>
    </xf>
    <xf numFmtId="0" fontId="9" fillId="0" borderId="28" xfId="0" applyFont="1" applyBorder="1" applyAlignment="1">
      <alignment vertical="top"/>
    </xf>
    <xf numFmtId="2" fontId="8" fillId="0" borderId="55" xfId="0" applyNumberFormat="1" applyFont="1" applyBorder="1" applyAlignment="1">
      <alignment vertical="top"/>
    </xf>
    <xf numFmtId="0" fontId="3" fillId="4" borderId="62" xfId="0" applyFont="1" applyFill="1" applyBorder="1" applyAlignment="1">
      <alignment horizontal="left" vertical="top"/>
    </xf>
    <xf numFmtId="0" fontId="3" fillId="4" borderId="24" xfId="0" applyFont="1" applyFill="1" applyBorder="1" applyAlignment="1">
      <alignment horizontal="left" vertical="top"/>
    </xf>
    <xf numFmtId="2" fontId="4" fillId="0" borderId="53" xfId="0" applyNumberFormat="1" applyFont="1" applyBorder="1" applyAlignment="1">
      <alignment vertical="top"/>
    </xf>
    <xf numFmtId="2" fontId="9" fillId="0" borderId="54" xfId="0" applyNumberFormat="1" applyFont="1" applyBorder="1" applyAlignment="1">
      <alignment vertical="top"/>
    </xf>
    <xf numFmtId="2" fontId="9" fillId="0" borderId="53" xfId="0" applyNumberFormat="1" applyFont="1" applyBorder="1" applyAlignment="1">
      <alignment vertical="top"/>
    </xf>
    <xf numFmtId="2" fontId="9" fillId="0" borderId="28" xfId="0" applyNumberFormat="1" applyFont="1" applyBorder="1" applyAlignment="1">
      <alignment vertical="top"/>
    </xf>
    <xf numFmtId="2" fontId="4" fillId="0" borderId="63" xfId="0" applyNumberFormat="1" applyFont="1" applyBorder="1" applyAlignment="1">
      <alignment vertical="top"/>
    </xf>
    <xf numFmtId="10" fontId="4" fillId="0" borderId="53" xfId="0" applyNumberFormat="1" applyFont="1" applyBorder="1" applyAlignment="1">
      <alignment vertical="top"/>
    </xf>
    <xf numFmtId="10" fontId="1" fillId="0" borderId="64" xfId="0" applyNumberFormat="1" applyFont="1" applyBorder="1" applyAlignment="1">
      <alignment vertical="top"/>
    </xf>
    <xf numFmtId="10" fontId="1" fillId="0" borderId="65" xfId="0" applyNumberFormat="1" applyFont="1" applyBorder="1" applyAlignment="1">
      <alignment vertical="top"/>
    </xf>
    <xf numFmtId="2" fontId="3" fillId="0" borderId="62" xfId="0" applyNumberFormat="1" applyFont="1" applyBorder="1" applyAlignment="1">
      <alignment vertical="top"/>
    </xf>
    <xf numFmtId="2" fontId="3" fillId="0" borderId="57" xfId="0" applyNumberFormat="1" applyFont="1" applyBorder="1" applyAlignment="1">
      <alignment vertical="top"/>
    </xf>
    <xf numFmtId="10" fontId="7" fillId="0" borderId="57" xfId="0" applyNumberFormat="1" applyFont="1" applyBorder="1" applyAlignment="1">
      <alignment vertical="top"/>
    </xf>
    <xf numFmtId="10" fontId="7" fillId="0" borderId="66" xfId="0" applyNumberFormat="1" applyFont="1" applyBorder="1" applyAlignment="1">
      <alignment vertical="top"/>
    </xf>
    <xf numFmtId="2" fontId="10" fillId="0" borderId="62" xfId="0" applyNumberFormat="1" applyFont="1" applyBorder="1" applyAlignment="1">
      <alignment vertical="top"/>
    </xf>
    <xf numFmtId="0" fontId="11" fillId="0" borderId="57" xfId="0" applyFont="1" applyBorder="1" applyAlignment="1">
      <alignment vertical="top"/>
    </xf>
    <xf numFmtId="2" fontId="10" fillId="0" borderId="67" xfId="0" applyNumberFormat="1" applyFont="1" applyBorder="1" applyAlignment="1">
      <alignment vertical="top"/>
    </xf>
    <xf numFmtId="0" fontId="11" fillId="0" borderId="66" xfId="0" applyFont="1" applyBorder="1" applyAlignment="1">
      <alignment vertical="top"/>
    </xf>
    <xf numFmtId="10" fontId="3" fillId="0" borderId="68" xfId="0" applyNumberFormat="1" applyFont="1" applyBorder="1" applyAlignment="1">
      <alignment vertical="top"/>
    </xf>
    <xf numFmtId="2" fontId="7" fillId="0" borderId="16" xfId="0" applyNumberFormat="1" applyFont="1" applyBorder="1" applyAlignment="1">
      <alignment vertical="top"/>
    </xf>
    <xf numFmtId="2" fontId="7" fillId="0" borderId="30" xfId="0" applyNumberFormat="1" applyFont="1" applyBorder="1" applyAlignment="1">
      <alignment vertical="top"/>
    </xf>
    <xf numFmtId="2" fontId="11" fillId="0" borderId="69" xfId="0" applyNumberFormat="1" applyFont="1" applyBorder="1" applyAlignment="1">
      <alignment vertical="top"/>
    </xf>
    <xf numFmtId="2" fontId="11" fillId="0" borderId="30" xfId="0" applyNumberFormat="1" applyFont="1" applyBorder="1" applyAlignment="1">
      <alignment vertical="top"/>
    </xf>
    <xf numFmtId="2" fontId="7" fillId="0" borderId="70" xfId="0" applyNumberFormat="1" applyFont="1" applyBorder="1" applyAlignment="1">
      <alignment vertical="top"/>
    </xf>
    <xf numFmtId="2" fontId="3" fillId="0" borderId="20" xfId="0" applyNumberFormat="1" applyFont="1" applyBorder="1" applyAlignment="1">
      <alignment vertical="top"/>
    </xf>
    <xf numFmtId="2" fontId="3" fillId="0" borderId="30" xfId="0" applyNumberFormat="1" applyFont="1" applyBorder="1" applyAlignment="1">
      <alignment vertical="top"/>
    </xf>
    <xf numFmtId="2" fontId="10" fillId="0" borderId="16" xfId="0" applyNumberFormat="1" applyFont="1" applyBorder="1" applyAlignment="1">
      <alignment vertical="top"/>
    </xf>
    <xf numFmtId="2" fontId="11" fillId="0" borderId="11" xfId="0" applyNumberFormat="1" applyFont="1" applyBorder="1" applyAlignment="1">
      <alignment vertical="top"/>
    </xf>
    <xf numFmtId="2" fontId="7" fillId="0" borderId="71" xfId="0" applyNumberFormat="1" applyFont="1" applyBorder="1" applyAlignment="1">
      <alignment vertical="top"/>
    </xf>
    <xf numFmtId="2" fontId="7" fillId="0" borderId="72" xfId="0" applyNumberFormat="1" applyFont="1" applyBorder="1" applyAlignment="1">
      <alignment vertical="top"/>
    </xf>
    <xf numFmtId="2" fontId="3" fillId="0" borderId="73" xfId="0" applyNumberFormat="1" applyFont="1" applyBorder="1" applyAlignment="1">
      <alignment vertical="top"/>
    </xf>
    <xf numFmtId="0" fontId="25" fillId="0" borderId="0" xfId="0" applyFont="1"/>
    <xf numFmtId="2" fontId="26" fillId="0" borderId="25" xfId="0" applyNumberFormat="1" applyFont="1" applyBorder="1" applyAlignment="1">
      <alignment vertical="top"/>
    </xf>
    <xf numFmtId="10" fontId="27" fillId="0" borderId="53" xfId="0" applyNumberFormat="1" applyFont="1" applyBorder="1" applyAlignment="1">
      <alignment vertical="top"/>
    </xf>
    <xf numFmtId="2" fontId="26" fillId="0" borderId="6" xfId="0" applyNumberFormat="1" applyFont="1" applyBorder="1" applyAlignment="1">
      <alignment vertical="top"/>
    </xf>
    <xf numFmtId="10" fontId="27" fillId="0" borderId="28" xfId="0" applyNumberFormat="1" applyFont="1" applyBorder="1" applyAlignment="1">
      <alignment vertical="top"/>
    </xf>
    <xf numFmtId="2" fontId="26" fillId="0" borderId="6" xfId="0" applyNumberFormat="1" applyFont="1" applyBorder="1" applyAlignment="1" applyProtection="1">
      <alignment vertical="top"/>
      <protection locked="0"/>
    </xf>
    <xf numFmtId="2" fontId="26" fillId="0" borderId="23" xfId="0" applyNumberFormat="1" applyFont="1" applyBorder="1" applyAlignment="1" applyProtection="1">
      <alignment vertical="top"/>
      <protection locked="0"/>
    </xf>
    <xf numFmtId="2" fontId="28" fillId="0" borderId="24" xfId="0" applyNumberFormat="1" applyFont="1" applyBorder="1" applyAlignment="1">
      <alignment vertical="top"/>
    </xf>
    <xf numFmtId="10" fontId="29" fillId="0" borderId="30" xfId="0" applyNumberFormat="1" applyFont="1" applyBorder="1" applyAlignment="1">
      <alignment vertical="top"/>
    </xf>
    <xf numFmtId="2" fontId="26" fillId="0" borderId="22" xfId="0" applyNumberFormat="1" applyFont="1" applyBorder="1" applyAlignment="1">
      <alignment vertical="top"/>
    </xf>
    <xf numFmtId="10" fontId="27" fillId="0" borderId="27" xfId="0" applyNumberFormat="1" applyFont="1" applyBorder="1" applyAlignment="1">
      <alignment vertical="top"/>
    </xf>
    <xf numFmtId="2" fontId="28" fillId="0" borderId="62" xfId="0" applyNumberFormat="1" applyFont="1" applyBorder="1" applyAlignment="1">
      <alignment vertical="top"/>
    </xf>
    <xf numFmtId="0" fontId="29" fillId="0" borderId="66" xfId="0" applyFont="1" applyBorder="1" applyAlignment="1">
      <alignment vertical="top"/>
    </xf>
    <xf numFmtId="0" fontId="3" fillId="4" borderId="20" xfId="0" applyFont="1" applyFill="1" applyBorder="1" applyAlignment="1">
      <alignment horizontal="left" vertical="top"/>
    </xf>
    <xf numFmtId="0" fontId="3" fillId="4" borderId="50" xfId="0" applyFont="1" applyFill="1" applyBorder="1" applyAlignment="1">
      <alignment vertical="top"/>
    </xf>
    <xf numFmtId="2" fontId="1" fillId="0" borderId="50" xfId="0" applyNumberFormat="1" applyFont="1" applyBorder="1" applyAlignment="1">
      <alignment vertical="top"/>
    </xf>
    <xf numFmtId="2" fontId="8" fillId="0" borderId="50" xfId="0" applyNumberFormat="1" applyFont="1" applyBorder="1" applyAlignment="1">
      <alignment vertical="top"/>
    </xf>
    <xf numFmtId="10" fontId="1" fillId="0" borderId="50" xfId="0" applyNumberFormat="1" applyFont="1" applyBorder="1" applyAlignment="1">
      <alignment vertical="top"/>
    </xf>
    <xf numFmtId="10" fontId="1" fillId="0" borderId="0" xfId="0" applyNumberFormat="1" applyFont="1" applyAlignment="1">
      <alignment vertical="top"/>
    </xf>
    <xf numFmtId="0" fontId="11" fillId="0" borderId="16" xfId="0" applyFont="1" applyBorder="1" applyAlignment="1">
      <alignment vertical="top"/>
    </xf>
    <xf numFmtId="10" fontId="3" fillId="0" borderId="16" xfId="0" applyNumberFormat="1" applyFont="1" applyBorder="1" applyAlignment="1">
      <alignment vertical="top"/>
    </xf>
    <xf numFmtId="10" fontId="4" fillId="0" borderId="50" xfId="0" applyNumberFormat="1" applyFont="1" applyBorder="1" applyAlignment="1">
      <alignment vertical="top"/>
    </xf>
    <xf numFmtId="2" fontId="30" fillId="0" borderId="0" xfId="0" applyNumberFormat="1" applyFont="1" applyAlignment="1">
      <alignment horizontal="centerContinuous" vertical="justify"/>
    </xf>
    <xf numFmtId="2" fontId="31" fillId="0" borderId="0" xfId="0" applyNumberFormat="1" applyFont="1" applyAlignment="1">
      <alignment horizontal="centerContinuous" vertical="justify"/>
    </xf>
    <xf numFmtId="0" fontId="31" fillId="0" borderId="0" xfId="0" applyFont="1" applyAlignment="1">
      <alignment horizontal="centerContinuous" vertical="justify"/>
    </xf>
    <xf numFmtId="0" fontId="3" fillId="4" borderId="74" xfId="0" applyFont="1" applyFill="1" applyBorder="1" applyAlignment="1">
      <alignment vertical="top"/>
    </xf>
    <xf numFmtId="0" fontId="3" fillId="4" borderId="59" xfId="0" applyFont="1" applyFill="1" applyBorder="1" applyAlignment="1">
      <alignment vertical="top"/>
    </xf>
    <xf numFmtId="2" fontId="1" fillId="0" borderId="52" xfId="0" applyNumberFormat="1" applyFont="1" applyBorder="1" applyAlignment="1">
      <alignment vertical="top"/>
    </xf>
    <xf numFmtId="2" fontId="9" fillId="0" borderId="50" xfId="0" applyNumberFormat="1" applyFont="1" applyBorder="1" applyAlignment="1">
      <alignment vertical="top"/>
    </xf>
    <xf numFmtId="0" fontId="3" fillId="4" borderId="60" xfId="0" applyFont="1" applyFill="1" applyBorder="1" applyAlignment="1">
      <alignment horizontal="left" vertical="top"/>
    </xf>
    <xf numFmtId="0" fontId="4" fillId="3" borderId="75" xfId="0" applyFont="1" applyFill="1" applyBorder="1" applyAlignment="1">
      <alignment horizontal="justify" vertical="justify"/>
    </xf>
    <xf numFmtId="2" fontId="11" fillId="0" borderId="16" xfId="0" applyNumberFormat="1" applyFont="1" applyBorder="1" applyAlignment="1">
      <alignment vertical="top"/>
    </xf>
    <xf numFmtId="0" fontId="32" fillId="4" borderId="0" xfId="0" applyFont="1" applyFill="1" applyAlignment="1">
      <alignment horizontal="left" vertical="top"/>
    </xf>
    <xf numFmtId="10" fontId="1" fillId="0" borderId="9" xfId="0" applyNumberFormat="1" applyFont="1" applyBorder="1" applyAlignment="1">
      <alignment vertical="top"/>
    </xf>
    <xf numFmtId="0" fontId="32" fillId="4" borderId="24" xfId="0" applyFont="1" applyFill="1" applyBorder="1" applyAlignment="1">
      <alignment horizontal="left" vertical="top"/>
    </xf>
    <xf numFmtId="10" fontId="4" fillId="0" borderId="76" xfId="0" applyNumberFormat="1" applyFont="1" applyBorder="1" applyAlignment="1">
      <alignment vertical="top"/>
    </xf>
    <xf numFmtId="10" fontId="4" fillId="0" borderId="46" xfId="0" applyNumberFormat="1" applyFont="1" applyBorder="1" applyAlignment="1">
      <alignment vertical="top"/>
    </xf>
    <xf numFmtId="2" fontId="1" fillId="0" borderId="28" xfId="0" applyNumberFormat="1" applyFont="1" applyBorder="1"/>
    <xf numFmtId="2" fontId="1" fillId="0" borderId="74" xfId="0" applyNumberFormat="1" applyFont="1" applyBorder="1" applyAlignment="1">
      <alignment vertical="top"/>
    </xf>
    <xf numFmtId="2" fontId="1" fillId="0" borderId="59" xfId="0" applyNumberFormat="1" applyFont="1" applyBorder="1" applyAlignment="1">
      <alignment vertical="top"/>
    </xf>
    <xf numFmtId="2" fontId="3" fillId="0" borderId="77" xfId="0" applyNumberFormat="1" applyFont="1" applyBorder="1" applyAlignment="1">
      <alignment vertical="top"/>
    </xf>
    <xf numFmtId="2" fontId="3" fillId="0" borderId="60" xfId="0" applyNumberFormat="1" applyFont="1" applyBorder="1" applyAlignment="1">
      <alignment vertical="top"/>
    </xf>
    <xf numFmtId="2" fontId="32" fillId="0" borderId="16" xfId="0" applyNumberFormat="1" applyFont="1" applyBorder="1" applyAlignment="1">
      <alignment vertical="top"/>
    </xf>
    <xf numFmtId="10" fontId="33" fillId="0" borderId="16" xfId="0" applyNumberFormat="1" applyFont="1" applyBorder="1" applyAlignment="1">
      <alignment vertical="top"/>
    </xf>
    <xf numFmtId="2" fontId="32" fillId="0" borderId="24" xfId="0" applyNumberFormat="1" applyFont="1" applyBorder="1" applyAlignment="1">
      <alignment vertical="top"/>
    </xf>
    <xf numFmtId="10" fontId="33" fillId="0" borderId="30" xfId="0" applyNumberFormat="1" applyFont="1" applyBorder="1" applyAlignment="1">
      <alignment vertical="top"/>
    </xf>
    <xf numFmtId="2" fontId="34" fillId="0" borderId="24" xfId="0" applyNumberFormat="1" applyFont="1" applyBorder="1" applyAlignment="1">
      <alignment vertical="top"/>
    </xf>
    <xf numFmtId="2" fontId="35" fillId="0" borderId="16" xfId="0" applyNumberFormat="1" applyFont="1" applyBorder="1" applyAlignment="1">
      <alignment vertical="top"/>
    </xf>
    <xf numFmtId="2" fontId="34" fillId="0" borderId="16" xfId="0" applyNumberFormat="1" applyFont="1" applyBorder="1" applyAlignment="1">
      <alignment vertical="top"/>
    </xf>
    <xf numFmtId="2" fontId="35" fillId="0" borderId="30" xfId="0" applyNumberFormat="1" applyFont="1" applyBorder="1" applyAlignment="1">
      <alignment vertical="top"/>
    </xf>
    <xf numFmtId="2" fontId="32" fillId="0" borderId="8" xfId="0" applyNumberFormat="1" applyFont="1" applyBorder="1" applyAlignment="1">
      <alignment vertical="top"/>
    </xf>
    <xf numFmtId="2" fontId="3" fillId="0" borderId="79" xfId="0" applyNumberFormat="1" applyFont="1" applyBorder="1" applyAlignment="1">
      <alignment vertical="top"/>
    </xf>
    <xf numFmtId="2" fontId="4" fillId="0" borderId="80" xfId="0" applyNumberFormat="1" applyFont="1" applyBorder="1" applyAlignment="1">
      <alignment vertical="top"/>
    </xf>
    <xf numFmtId="2" fontId="4" fillId="0" borderId="81" xfId="0" applyNumberFormat="1" applyFont="1" applyBorder="1" applyAlignment="1">
      <alignment vertical="top"/>
    </xf>
    <xf numFmtId="2" fontId="7" fillId="0" borderId="79" xfId="0" applyNumberFormat="1" applyFont="1" applyBorder="1" applyAlignment="1">
      <alignment vertical="top"/>
    </xf>
    <xf numFmtId="2" fontId="1" fillId="0" borderId="80" xfId="0" applyNumberFormat="1" applyFont="1" applyBorder="1" applyAlignment="1">
      <alignment vertical="top"/>
    </xf>
    <xf numFmtId="2" fontId="1" fillId="0" borderId="81" xfId="0" applyNumberFormat="1" applyFont="1" applyBorder="1" applyAlignment="1">
      <alignment vertical="top"/>
    </xf>
    <xf numFmtId="2" fontId="32" fillId="0" borderId="79" xfId="0" applyNumberFormat="1" applyFont="1" applyBorder="1" applyAlignment="1">
      <alignment vertical="top"/>
    </xf>
    <xf numFmtId="0" fontId="1" fillId="4" borderId="59" xfId="0" applyFont="1" applyFill="1" applyBorder="1"/>
    <xf numFmtId="0" fontId="1" fillId="4" borderId="49" xfId="0" applyFont="1" applyFill="1" applyBorder="1"/>
    <xf numFmtId="0" fontId="1" fillId="4" borderId="0" xfId="0" applyFont="1" applyFill="1" applyAlignment="1">
      <alignment vertical="top"/>
    </xf>
    <xf numFmtId="0" fontId="32" fillId="4" borderId="20" xfId="0" applyFont="1" applyFill="1" applyBorder="1" applyAlignment="1">
      <alignment horizontal="left" vertical="top"/>
    </xf>
    <xf numFmtId="0" fontId="35" fillId="0" borderId="16" xfId="0" applyFont="1" applyBorder="1" applyAlignment="1">
      <alignment vertical="top"/>
    </xf>
    <xf numFmtId="10" fontId="33" fillId="0" borderId="71" xfId="0" applyNumberFormat="1" applyFont="1" applyBorder="1" applyAlignment="1">
      <alignment vertical="top"/>
    </xf>
    <xf numFmtId="10" fontId="32" fillId="0" borderId="82" xfId="0" applyNumberFormat="1" applyFont="1" applyBorder="1" applyAlignment="1">
      <alignment vertical="top"/>
    </xf>
    <xf numFmtId="2" fontId="32" fillId="0" borderId="11" xfId="0" applyNumberFormat="1" applyFont="1" applyBorder="1" applyAlignment="1">
      <alignment vertical="top"/>
    </xf>
    <xf numFmtId="10" fontId="1" fillId="0" borderId="51" xfId="0" applyNumberFormat="1" applyFont="1" applyBorder="1" applyAlignment="1">
      <alignment vertical="top"/>
    </xf>
    <xf numFmtId="0" fontId="35" fillId="0" borderId="30" xfId="0" applyFont="1" applyBorder="1" applyAlignment="1">
      <alignment vertical="top"/>
    </xf>
    <xf numFmtId="10" fontId="32" fillId="0" borderId="11" xfId="0" applyNumberFormat="1" applyFont="1" applyBorder="1" applyAlignment="1">
      <alignment vertical="top"/>
    </xf>
    <xf numFmtId="10" fontId="4" fillId="0" borderId="63" xfId="0" applyNumberFormat="1" applyFont="1" applyBorder="1" applyAlignment="1">
      <alignment vertical="top"/>
    </xf>
    <xf numFmtId="10" fontId="4" fillId="0" borderId="47" xfId="0" applyNumberFormat="1" applyFont="1" applyBorder="1" applyAlignment="1">
      <alignment vertical="top"/>
    </xf>
    <xf numFmtId="10" fontId="33" fillId="0" borderId="70" xfId="0" applyNumberFormat="1" applyFont="1" applyBorder="1" applyAlignment="1">
      <alignment vertical="top"/>
    </xf>
    <xf numFmtId="2" fontId="32" fillId="0" borderId="60" xfId="0" applyNumberFormat="1" applyFont="1" applyBorder="1" applyAlignment="1">
      <alignment vertical="top"/>
    </xf>
    <xf numFmtId="0" fontId="1" fillId="4" borderId="49" xfId="0" applyFont="1" applyFill="1" applyBorder="1" applyAlignment="1">
      <alignment vertical="top"/>
    </xf>
    <xf numFmtId="0" fontId="1" fillId="4" borderId="49" xfId="0" applyFont="1" applyFill="1" applyBorder="1" applyAlignment="1">
      <alignment horizontal="right"/>
    </xf>
    <xf numFmtId="0" fontId="25" fillId="7" borderId="0" xfId="0" applyFont="1" applyFill="1"/>
    <xf numFmtId="2" fontId="1" fillId="7" borderId="0" xfId="0" applyNumberFormat="1" applyFont="1" applyFill="1" applyAlignment="1">
      <alignment vertical="top"/>
    </xf>
    <xf numFmtId="0" fontId="4" fillId="7" borderId="0" xfId="0" applyFont="1" applyFill="1" applyAlignment="1">
      <alignment vertical="top"/>
    </xf>
    <xf numFmtId="2" fontId="8" fillId="7" borderId="0" xfId="0" applyNumberFormat="1" applyFont="1" applyFill="1" applyAlignment="1">
      <alignment vertical="top"/>
    </xf>
    <xf numFmtId="0" fontId="9" fillId="7" borderId="0" xfId="0" applyFont="1" applyFill="1" applyAlignment="1">
      <alignment vertical="top"/>
    </xf>
    <xf numFmtId="0" fontId="1" fillId="7" borderId="0" xfId="0" applyFont="1" applyFill="1" applyAlignment="1">
      <alignment vertical="top"/>
    </xf>
    <xf numFmtId="0" fontId="1" fillId="8" borderId="49" xfId="0" applyFont="1" applyFill="1" applyBorder="1"/>
    <xf numFmtId="0" fontId="1" fillId="8" borderId="49" xfId="0" applyFont="1" applyFill="1" applyBorder="1" applyAlignment="1">
      <alignment vertical="top"/>
    </xf>
    <xf numFmtId="0" fontId="1" fillId="0" borderId="83" xfId="0" applyFont="1" applyBorder="1" applyAlignment="1">
      <alignment vertical="top"/>
    </xf>
    <xf numFmtId="0" fontId="1" fillId="9" borderId="49" xfId="0" applyFont="1" applyFill="1" applyBorder="1" applyAlignment="1">
      <alignment vertical="top"/>
    </xf>
    <xf numFmtId="0" fontId="1" fillId="9" borderId="49" xfId="0" applyFont="1" applyFill="1" applyBorder="1"/>
    <xf numFmtId="2" fontId="1" fillId="0" borderId="83" xfId="0" applyNumberFormat="1" applyFont="1" applyBorder="1" applyAlignment="1">
      <alignment vertical="top"/>
    </xf>
    <xf numFmtId="2" fontId="1" fillId="0" borderId="78" xfId="0" applyNumberFormat="1" applyFont="1" applyBorder="1"/>
    <xf numFmtId="0" fontId="1" fillId="0" borderId="31" xfId="0" applyFont="1" applyBorder="1"/>
    <xf numFmtId="0" fontId="1" fillId="7" borderId="49" xfId="0" applyFont="1" applyFill="1" applyBorder="1"/>
    <xf numFmtId="2" fontId="1" fillId="7" borderId="28" xfId="0" applyNumberFormat="1" applyFont="1" applyFill="1" applyBorder="1"/>
    <xf numFmtId="0" fontId="1" fillId="7" borderId="49" xfId="0" applyFont="1" applyFill="1" applyBorder="1" applyAlignment="1" applyProtection="1">
      <alignment horizontal="right"/>
      <protection locked="0"/>
    </xf>
    <xf numFmtId="0" fontId="1" fillId="9" borderId="9" xfId="0" applyFont="1" applyFill="1" applyBorder="1"/>
    <xf numFmtId="2" fontId="1" fillId="0" borderId="78" xfId="0" applyNumberFormat="1" applyFont="1" applyBorder="1" applyAlignment="1">
      <alignment vertical="top"/>
    </xf>
    <xf numFmtId="0" fontId="1" fillId="8" borderId="9" xfId="0" applyFont="1" applyFill="1" applyBorder="1"/>
    <xf numFmtId="0" fontId="1" fillId="9" borderId="9" xfId="0" applyFont="1" applyFill="1" applyBorder="1" applyAlignment="1">
      <alignment vertical="top"/>
    </xf>
    <xf numFmtId="2" fontId="1" fillId="0" borderId="31" xfId="0" applyNumberFormat="1" applyFont="1" applyBorder="1" applyAlignment="1">
      <alignment vertical="top"/>
    </xf>
    <xf numFmtId="0" fontId="1" fillId="9" borderId="84" xfId="0" applyFont="1" applyFill="1" applyBorder="1"/>
    <xf numFmtId="0" fontId="1" fillId="9" borderId="84" xfId="0" applyFont="1" applyFill="1" applyBorder="1" applyAlignment="1">
      <alignment vertical="top"/>
    </xf>
    <xf numFmtId="10" fontId="18" fillId="0" borderId="50" xfId="0" applyNumberFormat="1" applyFont="1" applyBorder="1" applyAlignment="1">
      <alignment horizontal="justify" vertical="justify"/>
    </xf>
    <xf numFmtId="0" fontId="12" fillId="0" borderId="1" xfId="0" applyFont="1" applyBorder="1" applyAlignment="1">
      <alignment horizontal="justify" vertical="justify"/>
    </xf>
    <xf numFmtId="0" fontId="16" fillId="0" borderId="1" xfId="0" applyFont="1" applyBorder="1" applyAlignment="1">
      <alignment horizontal="justify" vertical="justify"/>
    </xf>
    <xf numFmtId="0" fontId="16" fillId="0" borderId="26" xfId="0" applyFont="1" applyBorder="1" applyAlignment="1">
      <alignment horizontal="justify" vertical="justify"/>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91108071135431"/>
          <c:y val="7.5842696629213488E-2"/>
          <c:w val="0.86593707250342"/>
          <c:h val="0.7949438202247191"/>
        </c:manualLayout>
      </c:layout>
      <c:barChart>
        <c:barDir val="col"/>
        <c:grouping val="clustered"/>
        <c:varyColors val="0"/>
        <c:ser>
          <c:idx val="0"/>
          <c:order val="0"/>
          <c:spPr>
            <a:solidFill>
              <a:srgbClr val="00FF00"/>
            </a:solidFill>
            <a:ln>
              <a:solidFill>
                <a:sysClr val="windowText" lastClr="000000"/>
              </a:solidFill>
            </a:ln>
          </c:spPr>
          <c:invertIfNegative val="0"/>
          <c:dLbls>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'kr.parv-gadi'!$A$4:$A$34</c:f>
              <c:numCache>
                <c:formatCode>General</c:formatCode>
                <c:ptCount val="31"/>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pt idx="28">
                  <c:v>2022</c:v>
                </c:pt>
                <c:pt idx="29">
                  <c:v>2023</c:v>
                </c:pt>
                <c:pt idx="30">
                  <c:v>2024</c:v>
                </c:pt>
              </c:numCache>
            </c:numRef>
          </c:cat>
          <c:val>
            <c:numRef>
              <c:f>'kr.parv-gadi'!$B$4:$B$34</c:f>
              <c:numCache>
                <c:formatCode>0.00</c:formatCode>
                <c:ptCount val="31"/>
                <c:pt idx="0">
                  <c:v>27.799999999999997</c:v>
                </c:pt>
                <c:pt idx="1">
                  <c:v>28.83</c:v>
                </c:pt>
                <c:pt idx="2">
                  <c:v>35.230000000000004</c:v>
                </c:pt>
                <c:pt idx="3">
                  <c:v>41.04</c:v>
                </c:pt>
                <c:pt idx="4">
                  <c:v>37.839999999999996</c:v>
                </c:pt>
                <c:pt idx="5">
                  <c:v>33.199100000000001</c:v>
                </c:pt>
                <c:pt idx="6">
                  <c:v>36.409999999999997</c:v>
                </c:pt>
                <c:pt idx="7">
                  <c:v>37.875</c:v>
                </c:pt>
                <c:pt idx="8">
                  <c:v>40.098599999999998</c:v>
                </c:pt>
                <c:pt idx="9">
                  <c:v>48.354999999999997</c:v>
                </c:pt>
                <c:pt idx="10">
                  <c:v>51.058999999999997</c:v>
                </c:pt>
                <c:pt idx="11">
                  <c:v>54.856999999999999</c:v>
                </c:pt>
                <c:pt idx="12">
                  <c:v>48.728999999999999</c:v>
                </c:pt>
                <c:pt idx="13">
                  <c:v>52.164000000000001</c:v>
                </c:pt>
                <c:pt idx="14">
                  <c:v>56.061</c:v>
                </c:pt>
                <c:pt idx="15">
                  <c:v>53.679000000000002</c:v>
                </c:pt>
                <c:pt idx="16">
                  <c:v>49.164999999999999</c:v>
                </c:pt>
                <c:pt idx="17">
                  <c:v>59.385000000000005</c:v>
                </c:pt>
                <c:pt idx="18">
                  <c:v>60.601700000000001</c:v>
                </c:pt>
                <c:pt idx="19">
                  <c:v>55.83</c:v>
                </c:pt>
                <c:pt idx="20">
                  <c:v>57.039999999999992</c:v>
                </c:pt>
                <c:pt idx="21">
                  <c:v>55.643999999999991</c:v>
                </c:pt>
                <c:pt idx="22">
                  <c:v>47.813000000000002</c:v>
                </c:pt>
                <c:pt idx="23">
                  <c:v>43.786000000000001</c:v>
                </c:pt>
                <c:pt idx="24">
                  <c:v>49.260000000000005</c:v>
                </c:pt>
                <c:pt idx="25">
                  <c:v>41.491999999999997</c:v>
                </c:pt>
                <c:pt idx="26">
                  <c:v>24.058</c:v>
                </c:pt>
                <c:pt idx="27">
                  <c:v>21.773</c:v>
                </c:pt>
                <c:pt idx="28">
                  <c:v>21.305999999999997</c:v>
                </c:pt>
                <c:pt idx="29">
                  <c:v>15.446999999999999</c:v>
                </c:pt>
                <c:pt idx="30">
                  <c:v>11.096</c:v>
                </c:pt>
              </c:numCache>
            </c:numRef>
          </c:val>
          <c:extLst>
            <c:ext xmlns:c16="http://schemas.microsoft.com/office/drawing/2014/chart" uri="{C3380CC4-5D6E-409C-BE32-E72D297353CC}">
              <c16:uniqueId val="{00000000-FC3E-46F6-B0F7-9D8E6FA291F5}"/>
            </c:ext>
          </c:extLst>
        </c:ser>
        <c:dLbls>
          <c:showLegendKey val="0"/>
          <c:showVal val="0"/>
          <c:showCatName val="0"/>
          <c:showSerName val="0"/>
          <c:showPercent val="0"/>
          <c:showBubbleSize val="0"/>
        </c:dLbls>
        <c:gapWidth val="150"/>
        <c:axId val="95143839"/>
        <c:axId val="1"/>
      </c:barChart>
      <c:catAx>
        <c:axId val="95143839"/>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050" b="0" i="0" u="none" strike="noStrike" baseline="0">
                    <a:solidFill>
                      <a:srgbClr val="000000"/>
                    </a:solidFill>
                    <a:latin typeface="Times New Roman"/>
                    <a:ea typeface="Times New Roman"/>
                    <a:cs typeface="Times New Roman"/>
                  </a:defRPr>
                </a:pPr>
                <a:r>
                  <a:rPr lang="en-US"/>
                  <a:t>milj.tonnas</a:t>
                </a:r>
              </a:p>
            </c:rich>
          </c:tx>
          <c:layout>
            <c:manualLayout>
              <c:xMode val="edge"/>
              <c:yMode val="edge"/>
              <c:x val="2.1887988102967045E-2"/>
              <c:y val="0.38202247191011235"/>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en-US"/>
          </a:p>
        </c:txPr>
        <c:crossAx val="95143839"/>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50" b="0" i="0" u="none" strike="noStrike" baseline="0">
          <a:solidFill>
            <a:srgbClr val="000000"/>
          </a:solidFill>
          <a:latin typeface="Times New Roman"/>
          <a:ea typeface="Times New Roman"/>
          <a:cs typeface="Times New Roman"/>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800" b="1" i="0" u="none" strike="noStrike" baseline="0">
              <a:solidFill>
                <a:srgbClr val="000000"/>
              </a:solidFill>
              <a:latin typeface="Calibri"/>
              <a:ea typeface="Calibri"/>
              <a:cs typeface="Calibri"/>
            </a:defRPr>
          </a:pPr>
          <a:endParaRPr lang="en-US"/>
        </a:p>
      </c:txPr>
    </c:title>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tx>
            <c:strRef>
              <c:f>'kr.parv-gadi'!$B$43</c:f>
              <c:strCache>
                <c:ptCount val="1"/>
              </c:strCache>
            </c:strRef>
          </c:tx>
          <c:spPr>
            <a:solidFill>
              <a:schemeClr val="accent3">
                <a:lumMod val="60000"/>
                <a:lumOff val="40000"/>
              </a:schemeClr>
            </a:solidFill>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'kr.parv-gadi'!$A$44:$A$61</c:f>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f>'kr.parv-gadi'!$B$44:$B$61</c:f>
              <c:numCache>
                <c:formatCode>0.00</c:formatCode>
                <c:ptCount val="18"/>
                <c:pt idx="0">
                  <c:v>52.164000000000001</c:v>
                </c:pt>
                <c:pt idx="1">
                  <c:v>56.061</c:v>
                </c:pt>
                <c:pt idx="2">
                  <c:v>53.679000000000002</c:v>
                </c:pt>
                <c:pt idx="3">
                  <c:v>49.164999999999999</c:v>
                </c:pt>
                <c:pt idx="4">
                  <c:v>59.385000000000005</c:v>
                </c:pt>
                <c:pt idx="5">
                  <c:v>60.601700000000001</c:v>
                </c:pt>
                <c:pt idx="6">
                  <c:v>55.83</c:v>
                </c:pt>
                <c:pt idx="7">
                  <c:v>57.039999999999992</c:v>
                </c:pt>
                <c:pt idx="8">
                  <c:v>55.643999999999991</c:v>
                </c:pt>
                <c:pt idx="9">
                  <c:v>47.813000000000002</c:v>
                </c:pt>
                <c:pt idx="10">
                  <c:v>43.783999999999992</c:v>
                </c:pt>
                <c:pt idx="11" formatCode="General">
                  <c:v>49.260000000000005</c:v>
                </c:pt>
                <c:pt idx="12" formatCode="General">
                  <c:v>41.49</c:v>
                </c:pt>
                <c:pt idx="13">
                  <c:v>23.951999999999998</c:v>
                </c:pt>
                <c:pt idx="14">
                  <c:v>21.773</c:v>
                </c:pt>
                <c:pt idx="15">
                  <c:v>21.305999999999997</c:v>
                </c:pt>
                <c:pt idx="16">
                  <c:v>15.446999999999999</c:v>
                </c:pt>
                <c:pt idx="17">
                  <c:v>11.096</c:v>
                </c:pt>
              </c:numCache>
            </c:numRef>
          </c:val>
          <c:extLst>
            <c:ext xmlns:c16="http://schemas.microsoft.com/office/drawing/2014/chart" uri="{C3380CC4-5D6E-409C-BE32-E72D297353CC}">
              <c16:uniqueId val="{00000000-684B-4595-BD79-70C27E78F7B4}"/>
            </c:ext>
          </c:extLst>
        </c:ser>
        <c:dLbls>
          <c:showLegendKey val="0"/>
          <c:showVal val="0"/>
          <c:showCatName val="0"/>
          <c:showSerName val="0"/>
          <c:showPercent val="0"/>
          <c:showBubbleSize val="0"/>
        </c:dLbls>
        <c:gapWidth val="150"/>
        <c:shape val="box"/>
        <c:axId val="95137839"/>
        <c:axId val="1"/>
        <c:axId val="0"/>
      </c:bar3DChart>
      <c:catAx>
        <c:axId val="95137839"/>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milj.tonnas</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95137839"/>
        <c:crosses val="autoZero"/>
        <c:crossBetween val="between"/>
      </c:valAx>
      <c:spPr>
        <a:noFill/>
        <a:ln w="25400">
          <a:noFill/>
        </a:ln>
      </c:spPr>
    </c:plotArea>
    <c:legend>
      <c:legendPos val="r"/>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90825630230025"/>
          <c:y val="8.6092715231788075E-2"/>
          <c:w val="0.86800634696014933"/>
          <c:h val="0.76490066225165565"/>
        </c:manualLayout>
      </c:layout>
      <c:barChart>
        <c:barDir val="col"/>
        <c:grouping val="clustered"/>
        <c:varyColors val="0"/>
        <c:ser>
          <c:idx val="0"/>
          <c:order val="0"/>
          <c:spPr>
            <a:solidFill>
              <a:srgbClr val="00FF00"/>
            </a:solid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'freight.tr-years'!$A$5:$A$34</c:f>
              <c:numCache>
                <c:formatCode>General</c:formatCode>
                <c:ptCount val="30"/>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numCache>
            </c:numRef>
          </c:cat>
          <c:val>
            <c:numRef>
              <c:f>'freight.tr-years'!$B$5:$B$34</c:f>
              <c:numCache>
                <c:formatCode>0.00</c:formatCode>
                <c:ptCount val="30"/>
                <c:pt idx="0">
                  <c:v>28.83</c:v>
                </c:pt>
                <c:pt idx="1">
                  <c:v>35.230000000000004</c:v>
                </c:pt>
                <c:pt idx="2">
                  <c:v>41.04</c:v>
                </c:pt>
                <c:pt idx="3">
                  <c:v>37.839999999999996</c:v>
                </c:pt>
                <c:pt idx="4">
                  <c:v>33.199100000000001</c:v>
                </c:pt>
                <c:pt idx="5">
                  <c:v>36.409999999999997</c:v>
                </c:pt>
                <c:pt idx="6">
                  <c:v>40.098599999999998</c:v>
                </c:pt>
                <c:pt idx="7">
                  <c:v>40.098599999999998</c:v>
                </c:pt>
                <c:pt idx="8">
                  <c:v>48.354999999999997</c:v>
                </c:pt>
                <c:pt idx="9">
                  <c:v>51.058999999999997</c:v>
                </c:pt>
                <c:pt idx="10">
                  <c:v>54.856999999999999</c:v>
                </c:pt>
                <c:pt idx="11">
                  <c:v>48.728999999999999</c:v>
                </c:pt>
                <c:pt idx="12">
                  <c:v>52.164000000000001</c:v>
                </c:pt>
                <c:pt idx="13">
                  <c:v>56.061</c:v>
                </c:pt>
                <c:pt idx="14">
                  <c:v>53.679000000000002</c:v>
                </c:pt>
                <c:pt idx="15">
                  <c:v>49.164999999999999</c:v>
                </c:pt>
                <c:pt idx="16">
                  <c:v>59.385000000000005</c:v>
                </c:pt>
                <c:pt idx="17">
                  <c:v>60.601700000000001</c:v>
                </c:pt>
                <c:pt idx="18">
                  <c:v>55.83</c:v>
                </c:pt>
                <c:pt idx="19">
                  <c:v>57.039999999999992</c:v>
                </c:pt>
                <c:pt idx="20">
                  <c:v>55.643999999999991</c:v>
                </c:pt>
                <c:pt idx="21">
                  <c:v>47.813000000000002</c:v>
                </c:pt>
                <c:pt idx="22">
                  <c:v>43.786000000000001</c:v>
                </c:pt>
                <c:pt idx="23">
                  <c:v>49.260000000000005</c:v>
                </c:pt>
                <c:pt idx="24">
                  <c:v>41.491999999999997</c:v>
                </c:pt>
                <c:pt idx="25">
                  <c:v>24.058</c:v>
                </c:pt>
                <c:pt idx="26">
                  <c:v>21.773</c:v>
                </c:pt>
                <c:pt idx="27">
                  <c:v>21.305999999999997</c:v>
                </c:pt>
                <c:pt idx="28">
                  <c:v>15.446999999999999</c:v>
                </c:pt>
                <c:pt idx="29">
                  <c:v>11.096</c:v>
                </c:pt>
              </c:numCache>
            </c:numRef>
          </c:val>
          <c:extLst>
            <c:ext xmlns:c16="http://schemas.microsoft.com/office/drawing/2014/chart" uri="{C3380CC4-5D6E-409C-BE32-E72D297353CC}">
              <c16:uniqueId val="{00000000-C232-4DC1-8CFB-4E477428AA0F}"/>
            </c:ext>
          </c:extLst>
        </c:ser>
        <c:dLbls>
          <c:showLegendKey val="0"/>
          <c:showVal val="0"/>
          <c:showCatName val="0"/>
          <c:showSerName val="0"/>
          <c:showPercent val="0"/>
          <c:showBubbleSize val="0"/>
        </c:dLbls>
        <c:gapWidth val="150"/>
        <c:axId val="95143439"/>
        <c:axId val="1"/>
      </c:barChart>
      <c:catAx>
        <c:axId val="95143439"/>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Times New Roman"/>
                <a:ea typeface="Times New Roman"/>
                <a:cs typeface="Times New Roman"/>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950" b="0" i="0" u="none" strike="noStrike" baseline="0">
                    <a:solidFill>
                      <a:srgbClr val="000000"/>
                    </a:solidFill>
                    <a:latin typeface="Times New Roman"/>
                    <a:ea typeface="Times New Roman"/>
                    <a:cs typeface="Times New Roman"/>
                  </a:defRPr>
                </a:pPr>
                <a:r>
                  <a:rPr lang="en-US"/>
                  <a:t>thou tons</a:t>
                </a:r>
              </a:p>
            </c:rich>
          </c:tx>
          <c:layout>
            <c:manualLayout>
              <c:xMode val="edge"/>
              <c:yMode val="edge"/>
              <c:x val="2.2955572227558823E-2"/>
              <c:y val="0.3741721854304636"/>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Times New Roman"/>
                <a:ea typeface="Times New Roman"/>
                <a:cs typeface="Times New Roman"/>
              </a:defRPr>
            </a:pPr>
            <a:endParaRPr lang="en-US"/>
          </a:p>
        </c:txPr>
        <c:crossAx val="95143439"/>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Times New Roman"/>
          <a:ea typeface="Times New Roman"/>
          <a:cs typeface="Times New Roman"/>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0.17314971735726264"/>
          <c:y val="6.0345581802274714E-2"/>
          <c:w val="0.76807959630335365"/>
          <c:h val="0.78390578087947471"/>
        </c:manualLayout>
      </c:layout>
      <c:bar3DChart>
        <c:barDir val="col"/>
        <c:grouping val="clustered"/>
        <c:varyColors val="0"/>
        <c:ser>
          <c:idx val="0"/>
          <c:order val="0"/>
          <c:invertIfNegative val="0"/>
          <c:dLbls>
            <c:spPr>
              <a:noFill/>
              <a:ln w="25400">
                <a:noFill/>
              </a:ln>
            </c:spPr>
            <c:txPr>
              <a:bodyPr wrap="square" lIns="38100" tIns="19050" rIns="38100" bIns="19050" anchor="ctr">
                <a:spAutoFit/>
              </a:bodyPr>
              <a:lstStyle/>
              <a:p>
                <a:pPr>
                  <a:defRPr sz="8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'freight.tr-years'!$A$15:$A$34</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'freight.tr-years'!$B$15:$B$34</c:f>
              <c:numCache>
                <c:formatCode>0.00</c:formatCode>
                <c:ptCount val="20"/>
                <c:pt idx="0">
                  <c:v>54.856999999999999</c:v>
                </c:pt>
                <c:pt idx="1">
                  <c:v>48.728999999999999</c:v>
                </c:pt>
                <c:pt idx="2">
                  <c:v>52.164000000000001</c:v>
                </c:pt>
                <c:pt idx="3">
                  <c:v>56.061</c:v>
                </c:pt>
                <c:pt idx="4">
                  <c:v>53.679000000000002</c:v>
                </c:pt>
                <c:pt idx="5">
                  <c:v>49.164999999999999</c:v>
                </c:pt>
                <c:pt idx="6">
                  <c:v>59.385000000000005</c:v>
                </c:pt>
                <c:pt idx="7">
                  <c:v>60.601700000000001</c:v>
                </c:pt>
                <c:pt idx="8">
                  <c:v>55.83</c:v>
                </c:pt>
                <c:pt idx="9">
                  <c:v>57.039999999999992</c:v>
                </c:pt>
                <c:pt idx="10">
                  <c:v>55.643999999999991</c:v>
                </c:pt>
                <c:pt idx="11">
                  <c:v>47.813000000000002</c:v>
                </c:pt>
                <c:pt idx="12">
                  <c:v>43.786000000000001</c:v>
                </c:pt>
                <c:pt idx="13">
                  <c:v>49.260000000000005</c:v>
                </c:pt>
                <c:pt idx="14">
                  <c:v>41.491999999999997</c:v>
                </c:pt>
                <c:pt idx="15">
                  <c:v>24.058</c:v>
                </c:pt>
                <c:pt idx="16">
                  <c:v>21.773</c:v>
                </c:pt>
                <c:pt idx="17">
                  <c:v>21.305999999999997</c:v>
                </c:pt>
                <c:pt idx="18">
                  <c:v>15.446999999999999</c:v>
                </c:pt>
                <c:pt idx="19">
                  <c:v>11.096</c:v>
                </c:pt>
              </c:numCache>
            </c:numRef>
          </c:val>
          <c:extLst>
            <c:ext xmlns:c16="http://schemas.microsoft.com/office/drawing/2014/chart" uri="{C3380CC4-5D6E-409C-BE32-E72D297353CC}">
              <c16:uniqueId val="{00000000-5DDA-4CA6-B2FB-6322784896CD}"/>
            </c:ext>
          </c:extLst>
        </c:ser>
        <c:dLbls>
          <c:showLegendKey val="0"/>
          <c:showVal val="0"/>
          <c:showCatName val="0"/>
          <c:showSerName val="0"/>
          <c:showPercent val="0"/>
          <c:showBubbleSize val="0"/>
        </c:dLbls>
        <c:gapWidth val="150"/>
        <c:shape val="box"/>
        <c:axId val="95137439"/>
        <c:axId val="1"/>
        <c:axId val="0"/>
      </c:bar3DChart>
      <c:catAx>
        <c:axId val="95137439"/>
        <c:scaling>
          <c:orientation val="minMax"/>
        </c:scaling>
        <c:delete val="0"/>
        <c:axPos val="b"/>
        <c:numFmt formatCode="General" sourceLinked="1"/>
        <c:majorTickMark val="out"/>
        <c:minorTickMark val="none"/>
        <c:tickLblPos val="nextTo"/>
        <c:txPr>
          <a:bodyPr rot="0" vert="horz"/>
          <a:lstStyle/>
          <a:p>
            <a:pPr>
              <a:defRPr sz="10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numFmt formatCode="0.00" sourceLinked="1"/>
        <c:majorTickMark val="out"/>
        <c:minorTickMark val="none"/>
        <c:tickLblPos val="nextTo"/>
        <c:txPr>
          <a:bodyPr rot="0" vert="horz"/>
          <a:lstStyle/>
          <a:p>
            <a:pPr>
              <a:defRPr sz="1000" b="1" i="0" u="none" strike="noStrike" baseline="0">
                <a:solidFill>
                  <a:srgbClr val="000000"/>
                </a:solidFill>
                <a:latin typeface="Calibri"/>
                <a:ea typeface="Calibri"/>
                <a:cs typeface="Calibri"/>
              </a:defRPr>
            </a:pPr>
            <a:endParaRPr lang="en-US"/>
          </a:p>
        </c:txPr>
        <c:crossAx val="95137439"/>
        <c:crosses val="autoZero"/>
        <c:crossBetween val="between"/>
      </c:valAx>
      <c:spPr>
        <a:noFill/>
        <a:ln w="25400">
          <a:noFill/>
        </a:ln>
      </c:spPr>
    </c:plotArea>
    <c:plotVisOnly val="1"/>
    <c:dispBlanksAs val="gap"/>
    <c:showDLblsOverMax val="0"/>
  </c:chart>
  <c:txPr>
    <a:bodyPr/>
    <a:lstStyle/>
    <a:p>
      <a:pPr>
        <a:defRPr sz="1000" b="1"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2</xdr:col>
      <xdr:colOff>397328</xdr:colOff>
      <xdr:row>9</xdr:row>
      <xdr:rowOff>36286</xdr:rowOff>
    </xdr:from>
    <xdr:to>
      <xdr:col>17</xdr:col>
      <xdr:colOff>263978</xdr:colOff>
      <xdr:row>30</xdr:row>
      <xdr:rowOff>39008</xdr:rowOff>
    </xdr:to>
    <xdr:graphicFrame macro="">
      <xdr:nvGraphicFramePr>
        <xdr:cNvPr id="1105" name="Chart 1">
          <a:extLst>
            <a:ext uri="{FF2B5EF4-FFF2-40B4-BE49-F238E27FC236}">
              <a16:creationId xmlns:a16="http://schemas.microsoft.com/office/drawing/2014/main" id="{7B2A9B5E-2E6F-406E-BAC1-BEB4843985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453571</xdr:colOff>
      <xdr:row>44</xdr:row>
      <xdr:rowOff>105229</xdr:rowOff>
    </xdr:from>
    <xdr:to>
      <xdr:col>13</xdr:col>
      <xdr:colOff>564243</xdr:colOff>
      <xdr:row>60</xdr:row>
      <xdr:rowOff>75747</xdr:rowOff>
    </xdr:to>
    <xdr:graphicFrame macro="">
      <xdr:nvGraphicFramePr>
        <xdr:cNvPr id="1106" name="Chart 2">
          <a:extLst>
            <a:ext uri="{FF2B5EF4-FFF2-40B4-BE49-F238E27FC236}">
              <a16:creationId xmlns:a16="http://schemas.microsoft.com/office/drawing/2014/main" id="{EEBBEA64-23A6-4A47-A341-F5C68B9753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371475</xdr:colOff>
      <xdr:row>1</xdr:row>
      <xdr:rowOff>466725</xdr:rowOff>
    </xdr:from>
    <xdr:to>
      <xdr:col>20</xdr:col>
      <xdr:colOff>95250</xdr:colOff>
      <xdr:row>19</xdr:row>
      <xdr:rowOff>85725</xdr:rowOff>
    </xdr:to>
    <xdr:graphicFrame macro="">
      <xdr:nvGraphicFramePr>
        <xdr:cNvPr id="2142" name="Chart 1">
          <a:extLst>
            <a:ext uri="{FF2B5EF4-FFF2-40B4-BE49-F238E27FC236}">
              <a16:creationId xmlns:a16="http://schemas.microsoft.com/office/drawing/2014/main" id="{3D9DE8ED-9DE8-491A-A8D9-F04C500DA6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481012</xdr:colOff>
      <xdr:row>22</xdr:row>
      <xdr:rowOff>119064</xdr:rowOff>
    </xdr:from>
    <xdr:to>
      <xdr:col>15</xdr:col>
      <xdr:colOff>147637</xdr:colOff>
      <xdr:row>39</xdr:row>
      <xdr:rowOff>23812</xdr:rowOff>
    </xdr:to>
    <xdr:graphicFrame macro="">
      <xdr:nvGraphicFramePr>
        <xdr:cNvPr id="2143" name="Chart 1">
          <a:extLst>
            <a:ext uri="{FF2B5EF4-FFF2-40B4-BE49-F238E27FC236}">
              <a16:creationId xmlns:a16="http://schemas.microsoft.com/office/drawing/2014/main" id="{12E4F869-68BB-43E2-ADF4-CAA9145D0A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0.03603</cdr:x>
      <cdr:y>0.31434</cdr:y>
    </cdr:from>
    <cdr:to>
      <cdr:x>0.10035</cdr:x>
      <cdr:y>0.60449</cdr:y>
    </cdr:to>
    <cdr:sp macro="" textlink="">
      <cdr:nvSpPr>
        <cdr:cNvPr id="2" name="TextBox 1"/>
        <cdr:cNvSpPr txBox="1">
          <a:spLocks xmlns:a="http://schemas.openxmlformats.org/drawingml/2006/main"/>
        </cdr:cNvSpPr>
      </cdr:nvSpPr>
      <cdr:spPr>
        <a:xfrm xmlns:a="http://schemas.openxmlformats.org/drawingml/2006/main">
          <a:off x="194917" y="866775"/>
          <a:ext cx="348009" cy="800100"/>
        </a:xfrm>
        <a:prstGeom xmlns:a="http://schemas.openxmlformats.org/drawingml/2006/main" prst="rect">
          <a:avLst/>
        </a:prstGeom>
      </cdr:spPr>
      <cdr:txBody>
        <a:bodyPr xmlns:a="http://schemas.openxmlformats.org/drawingml/2006/main" vertOverflow="clip" vert="vert270" wrap="square" rtlCol="0"/>
        <a:lstStyle xmlns:a="http://schemas.openxmlformats.org/drawingml/2006/main"/>
        <a:p xmlns:a="http://schemas.openxmlformats.org/drawingml/2006/main">
          <a:r>
            <a:rPr lang="lv-LV" sz="1400"/>
            <a:t>mill. tons</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74"/>
  <sheetViews>
    <sheetView showGridLines="0" tabSelected="1" zoomScale="81" zoomScaleNormal="81" workbookViewId="0">
      <pane ySplit="2" topLeftCell="A166" activePane="bottomLeft" state="frozen"/>
      <selection pane="bottomLeft" activeCell="S170" sqref="S170"/>
    </sheetView>
  </sheetViews>
  <sheetFormatPr defaultColWidth="9.1796875" defaultRowHeight="13" x14ac:dyDescent="0.25"/>
  <cols>
    <col min="1" max="1" width="6.1796875" style="8" customWidth="1"/>
    <col min="2" max="2" width="7.26953125" style="24" customWidth="1"/>
    <col min="3" max="3" width="9.26953125" style="9" customWidth="1"/>
    <col min="4" max="4" width="6.81640625" style="24" customWidth="1"/>
    <col min="5" max="5" width="7.7265625" style="9" customWidth="1"/>
    <col min="6" max="6" width="7.7265625" style="24" customWidth="1"/>
    <col min="7" max="7" width="8.81640625" style="9" customWidth="1"/>
    <col min="8" max="8" width="7" style="47" customWidth="1"/>
    <col min="9" max="9" width="7.453125" style="48" customWidth="1"/>
    <col min="10" max="10" width="6.54296875" style="47" customWidth="1"/>
    <col min="11" max="11" width="7.26953125" style="48" customWidth="1"/>
    <col min="12" max="12" width="7.7265625" style="24" customWidth="1"/>
    <col min="13" max="13" width="7.7265625" style="9" customWidth="1"/>
    <col min="14" max="14" width="7.7265625" style="8" customWidth="1"/>
    <col min="15" max="15" width="10.453125" style="8" customWidth="1"/>
    <col min="16" max="16" width="11.7265625" style="8" customWidth="1"/>
    <col min="17" max="16384" width="9.1796875" style="8"/>
  </cols>
  <sheetData>
    <row r="1" spans="1:17" ht="21" customHeight="1" thickBot="1" x14ac:dyDescent="0.3">
      <c r="A1" s="7" t="s">
        <v>0</v>
      </c>
      <c r="Q1" s="9" t="s">
        <v>1</v>
      </c>
    </row>
    <row r="2" spans="1:17" ht="52.5" x14ac:dyDescent="0.25">
      <c r="A2" s="31"/>
      <c r="B2" s="34" t="s">
        <v>2</v>
      </c>
      <c r="C2" s="40" t="s">
        <v>3</v>
      </c>
      <c r="D2" s="34" t="s">
        <v>4</v>
      </c>
      <c r="E2" s="40" t="s">
        <v>3</v>
      </c>
      <c r="F2" s="26" t="s">
        <v>5</v>
      </c>
      <c r="G2" s="2" t="s">
        <v>3</v>
      </c>
      <c r="H2" s="49" t="s">
        <v>6</v>
      </c>
      <c r="I2" s="50" t="s">
        <v>3</v>
      </c>
      <c r="J2" s="51" t="s">
        <v>7</v>
      </c>
      <c r="K2" s="52" t="s">
        <v>3</v>
      </c>
      <c r="L2" s="26" t="s">
        <v>8</v>
      </c>
      <c r="M2" s="2" t="s">
        <v>3</v>
      </c>
      <c r="N2" s="6" t="s">
        <v>9</v>
      </c>
      <c r="O2" s="5" t="s">
        <v>10</v>
      </c>
      <c r="P2" s="146" t="s">
        <v>11</v>
      </c>
    </row>
    <row r="3" spans="1:17" x14ac:dyDescent="0.25">
      <c r="A3" s="32" t="s">
        <v>12</v>
      </c>
      <c r="B3" s="35">
        <v>0.6</v>
      </c>
      <c r="C3" s="41">
        <f t="shared" ref="C3:C28" si="0">B3/N3</f>
        <v>9.5238095238095219E-2</v>
      </c>
      <c r="D3" s="36">
        <v>0.4</v>
      </c>
      <c r="E3" s="41">
        <f>D3/N3</f>
        <v>6.3492063492063489E-2</v>
      </c>
      <c r="F3" s="24">
        <v>0.9</v>
      </c>
      <c r="G3" s="17">
        <f>F3/N3</f>
        <v>0.14285714285714285</v>
      </c>
      <c r="H3" s="53">
        <v>3.3</v>
      </c>
      <c r="I3" s="54">
        <f>H3/N3</f>
        <v>0.52380952380952372</v>
      </c>
      <c r="J3" s="55">
        <v>1.1000000000000001</v>
      </c>
      <c r="K3" s="56">
        <f>J3/N3</f>
        <v>0.17460317460317459</v>
      </c>
      <c r="L3" s="24">
        <f>SUM(H3,J3)</f>
        <v>4.4000000000000004</v>
      </c>
      <c r="M3" s="11">
        <f>L3/N3</f>
        <v>0.69841269841269837</v>
      </c>
      <c r="N3" s="12">
        <f>SUM(B3,D3,F3,L3)</f>
        <v>6.3000000000000007</v>
      </c>
      <c r="O3" s="20" t="s">
        <v>13</v>
      </c>
      <c r="P3" s="139"/>
    </row>
    <row r="4" spans="1:17" x14ac:dyDescent="0.25">
      <c r="A4" s="32" t="s">
        <v>14</v>
      </c>
      <c r="B4" s="36">
        <v>0.6</v>
      </c>
      <c r="C4" s="42">
        <f t="shared" si="0"/>
        <v>0.08</v>
      </c>
      <c r="D4" s="36">
        <v>0.3</v>
      </c>
      <c r="E4" s="42">
        <f t="shared" ref="E4:E57" si="1">D4/N4</f>
        <v>0.04</v>
      </c>
      <c r="F4" s="24">
        <v>0.7</v>
      </c>
      <c r="G4" s="11">
        <f t="shared" ref="G4:G57" si="2">F4/N4</f>
        <v>9.3333333333333324E-2</v>
      </c>
      <c r="H4" s="53">
        <v>3.1</v>
      </c>
      <c r="I4" s="54">
        <f t="shared" ref="I4:I51" si="3">H4/N4</f>
        <v>0.41333333333333333</v>
      </c>
      <c r="J4" s="55">
        <v>2.8</v>
      </c>
      <c r="K4" s="56">
        <f t="shared" ref="K4:K51" si="4">J4/N4</f>
        <v>0.37333333333333329</v>
      </c>
      <c r="L4" s="24">
        <f>SUM(H4,J4)</f>
        <v>5.9</v>
      </c>
      <c r="M4" s="11">
        <f t="shared" ref="M4:M58" si="5">L4/N4</f>
        <v>0.78666666666666674</v>
      </c>
      <c r="N4" s="12">
        <f>SUM(B4,D4,F4,L4)</f>
        <v>7.5</v>
      </c>
      <c r="O4" s="21" t="s">
        <v>13</v>
      </c>
      <c r="P4" s="139"/>
    </row>
    <row r="5" spans="1:17" x14ac:dyDescent="0.25">
      <c r="A5" s="32" t="s">
        <v>15</v>
      </c>
      <c r="B5" s="36">
        <v>0.6</v>
      </c>
      <c r="C5" s="42">
        <f t="shared" si="0"/>
        <v>7.792207792207792E-2</v>
      </c>
      <c r="D5" s="36">
        <v>0.4</v>
      </c>
      <c r="E5" s="42">
        <f t="shared" si="1"/>
        <v>5.1948051948051951E-2</v>
      </c>
      <c r="F5" s="24">
        <v>0.7</v>
      </c>
      <c r="G5" s="11">
        <f t="shared" si="2"/>
        <v>9.0909090909090898E-2</v>
      </c>
      <c r="H5" s="53">
        <v>3.4</v>
      </c>
      <c r="I5" s="54">
        <f t="shared" si="3"/>
        <v>0.44155844155844154</v>
      </c>
      <c r="J5" s="55">
        <v>2.6</v>
      </c>
      <c r="K5" s="56">
        <f t="shared" si="4"/>
        <v>0.33766233766233766</v>
      </c>
      <c r="L5" s="24">
        <f>SUM(H5,J5)</f>
        <v>6</v>
      </c>
      <c r="M5" s="11">
        <f t="shared" si="5"/>
        <v>0.77922077922077926</v>
      </c>
      <c r="N5" s="12">
        <f>SUM(B5,D5,F5,L5)</f>
        <v>7.7</v>
      </c>
      <c r="O5" s="21" t="s">
        <v>13</v>
      </c>
      <c r="P5" s="139"/>
    </row>
    <row r="6" spans="1:17" x14ac:dyDescent="0.25">
      <c r="A6" s="32" t="s">
        <v>16</v>
      </c>
      <c r="B6" s="37">
        <v>0.9</v>
      </c>
      <c r="C6" s="43">
        <f t="shared" si="0"/>
        <v>9.8901098901098911E-2</v>
      </c>
      <c r="D6" s="36">
        <v>0.3</v>
      </c>
      <c r="E6" s="43">
        <f t="shared" si="1"/>
        <v>3.2967032967032968E-2</v>
      </c>
      <c r="F6" s="24">
        <v>1.1000000000000001</v>
      </c>
      <c r="G6" s="18">
        <f t="shared" si="2"/>
        <v>0.12087912087912089</v>
      </c>
      <c r="H6" s="53">
        <v>4.8</v>
      </c>
      <c r="I6" s="57">
        <f t="shared" si="3"/>
        <v>0.52747252747252749</v>
      </c>
      <c r="J6" s="55">
        <v>2</v>
      </c>
      <c r="K6" s="58">
        <f t="shared" si="4"/>
        <v>0.21978021978021978</v>
      </c>
      <c r="L6" s="24">
        <f>SUM(H6,J6)</f>
        <v>6.8</v>
      </c>
      <c r="M6" s="23">
        <f t="shared" si="5"/>
        <v>0.74725274725274726</v>
      </c>
      <c r="N6" s="12">
        <f>SUM(B6,D6,F6,L6)</f>
        <v>9.1</v>
      </c>
      <c r="O6" s="22" t="s">
        <v>13</v>
      </c>
      <c r="P6" s="139"/>
    </row>
    <row r="7" spans="1:17" s="7" customFormat="1" ht="14" thickBot="1" x14ac:dyDescent="0.3">
      <c r="A7" s="33">
        <v>1993</v>
      </c>
      <c r="B7" s="38">
        <f>SUM(B3:B6)</f>
        <v>2.6999999999999997</v>
      </c>
      <c r="C7" s="44">
        <f t="shared" si="0"/>
        <v>8.8235294117647051E-2</v>
      </c>
      <c r="D7" s="38">
        <f>SUM(D3:D6)</f>
        <v>1.4000000000000001</v>
      </c>
      <c r="E7" s="44">
        <f t="shared" si="1"/>
        <v>4.5751633986928109E-2</v>
      </c>
      <c r="F7" s="28">
        <f>SUM(F3:F6)</f>
        <v>3.4</v>
      </c>
      <c r="G7" s="27">
        <f t="shared" si="2"/>
        <v>0.1111111111111111</v>
      </c>
      <c r="H7" s="59">
        <f>SUM(H3:H6)</f>
        <v>14.600000000000001</v>
      </c>
      <c r="I7" s="60">
        <f t="shared" si="3"/>
        <v>0.47712418300653597</v>
      </c>
      <c r="J7" s="61">
        <f>SUM(J3:J6)</f>
        <v>8.5</v>
      </c>
      <c r="K7" s="62">
        <f t="shared" si="4"/>
        <v>0.27777777777777779</v>
      </c>
      <c r="L7" s="28">
        <f>SUM(L3:L6)</f>
        <v>23.1</v>
      </c>
      <c r="M7" s="29">
        <f t="shared" si="5"/>
        <v>0.75490196078431371</v>
      </c>
      <c r="N7" s="13">
        <f>SUM(N3:N6)</f>
        <v>30.6</v>
      </c>
      <c r="O7" s="30" t="s">
        <v>13</v>
      </c>
      <c r="P7" s="140"/>
    </row>
    <row r="8" spans="1:17" x14ac:dyDescent="0.25">
      <c r="A8" s="32" t="s">
        <v>12</v>
      </c>
      <c r="B8" s="35">
        <v>0.65</v>
      </c>
      <c r="C8" s="41">
        <f t="shared" si="0"/>
        <v>0.11265164644714039</v>
      </c>
      <c r="D8" s="36">
        <v>0.28000000000000003</v>
      </c>
      <c r="E8" s="41">
        <f>D8/N8</f>
        <v>4.8526863084922017E-2</v>
      </c>
      <c r="F8" s="24">
        <v>0.83</v>
      </c>
      <c r="G8" s="17">
        <f>F8/N8</f>
        <v>0.14384748700173311</v>
      </c>
      <c r="H8" s="53">
        <v>3.48</v>
      </c>
      <c r="I8" s="54">
        <f>H8/N8</f>
        <v>0.60311958405545929</v>
      </c>
      <c r="J8" s="55">
        <v>0.53</v>
      </c>
      <c r="K8" s="56">
        <f>J8/N8</f>
        <v>9.185441941074525E-2</v>
      </c>
      <c r="L8" s="24">
        <f>SUM(H8,J8)</f>
        <v>4.01</v>
      </c>
      <c r="M8" s="11">
        <f>L8/N8</f>
        <v>0.69497400346620453</v>
      </c>
      <c r="N8" s="12">
        <f>SUM(B8,D8,F8,L8)</f>
        <v>5.77</v>
      </c>
      <c r="O8" s="14">
        <f>N8/N3</f>
        <v>0.91587301587301573</v>
      </c>
      <c r="P8" s="141"/>
    </row>
    <row r="9" spans="1:17" x14ac:dyDescent="0.25">
      <c r="A9" s="32" t="s">
        <v>14</v>
      </c>
      <c r="B9" s="36">
        <v>0.9</v>
      </c>
      <c r="C9" s="42">
        <f t="shared" si="0"/>
        <v>0.11780104712041886</v>
      </c>
      <c r="D9" s="36">
        <v>0.25</v>
      </c>
      <c r="E9" s="42">
        <f t="shared" si="1"/>
        <v>3.2722513089005235E-2</v>
      </c>
      <c r="F9" s="24">
        <v>0.82</v>
      </c>
      <c r="G9" s="11">
        <f t="shared" si="2"/>
        <v>0.10732984293193717</v>
      </c>
      <c r="H9" s="53">
        <v>4.6399999999999997</v>
      </c>
      <c r="I9" s="54">
        <f t="shared" si="3"/>
        <v>0.60732984293193715</v>
      </c>
      <c r="J9" s="55">
        <v>1.03</v>
      </c>
      <c r="K9" s="56">
        <f t="shared" si="4"/>
        <v>0.13481675392670159</v>
      </c>
      <c r="L9" s="24">
        <f>SUM(H9,J9)</f>
        <v>5.67</v>
      </c>
      <c r="M9" s="11">
        <f t="shared" si="5"/>
        <v>0.74214659685863882</v>
      </c>
      <c r="N9" s="12">
        <f>SUM(B9,D9,F9,L9)</f>
        <v>7.64</v>
      </c>
      <c r="O9" s="14">
        <f>N9/N4</f>
        <v>1.0186666666666666</v>
      </c>
      <c r="P9" s="141"/>
    </row>
    <row r="10" spans="1:17" x14ac:dyDescent="0.25">
      <c r="A10" s="32" t="s">
        <v>15</v>
      </c>
      <c r="B10" s="36">
        <v>0.88</v>
      </c>
      <c r="C10" s="42">
        <f t="shared" si="0"/>
        <v>0.12716763005780346</v>
      </c>
      <c r="D10" s="36">
        <v>0.18</v>
      </c>
      <c r="E10" s="42">
        <f t="shared" si="1"/>
        <v>2.6011560693641619E-2</v>
      </c>
      <c r="F10" s="24">
        <v>0.65</v>
      </c>
      <c r="G10" s="11">
        <f t="shared" si="2"/>
        <v>9.3930635838150298E-2</v>
      </c>
      <c r="H10" s="53">
        <v>4.26</v>
      </c>
      <c r="I10" s="54">
        <f t="shared" si="3"/>
        <v>0.61560693641618491</v>
      </c>
      <c r="J10" s="55">
        <v>0.95</v>
      </c>
      <c r="K10" s="56">
        <f t="shared" si="4"/>
        <v>0.13728323699421965</v>
      </c>
      <c r="L10" s="24">
        <f>SUM(H10,J10)</f>
        <v>5.21</v>
      </c>
      <c r="M10" s="11">
        <f t="shared" si="5"/>
        <v>0.75289017341040465</v>
      </c>
      <c r="N10" s="12">
        <f>SUM(B10,D10,F10,L10)</f>
        <v>6.92</v>
      </c>
      <c r="O10" s="14">
        <f>N10/N5</f>
        <v>0.89870129870129867</v>
      </c>
      <c r="P10" s="141"/>
    </row>
    <row r="11" spans="1:17" x14ac:dyDescent="0.25">
      <c r="A11" s="32" t="s">
        <v>16</v>
      </c>
      <c r="B11" s="37">
        <v>0.96</v>
      </c>
      <c r="C11" s="43">
        <f t="shared" si="0"/>
        <v>0.12851405622489961</v>
      </c>
      <c r="D11" s="36">
        <v>0.21</v>
      </c>
      <c r="E11" s="43">
        <f t="shared" si="1"/>
        <v>2.811244979919679E-2</v>
      </c>
      <c r="F11" s="24">
        <v>0.9</v>
      </c>
      <c r="G11" s="18">
        <f t="shared" si="2"/>
        <v>0.1204819277108434</v>
      </c>
      <c r="H11" s="53">
        <v>4.5599999999999996</v>
      </c>
      <c r="I11" s="57">
        <f t="shared" si="3"/>
        <v>0.61044176706827313</v>
      </c>
      <c r="J11" s="55">
        <v>0.84</v>
      </c>
      <c r="K11" s="58">
        <f t="shared" si="4"/>
        <v>0.11244979919678716</v>
      </c>
      <c r="L11" s="24">
        <f>SUM(H11,J11)</f>
        <v>5.3999999999999995</v>
      </c>
      <c r="M11" s="23">
        <f t="shared" si="5"/>
        <v>0.72289156626506024</v>
      </c>
      <c r="N11" s="12">
        <f>SUM(B11,D11,F11,L11)</f>
        <v>7.4699999999999989</v>
      </c>
      <c r="O11" s="15">
        <f>N11/N6</f>
        <v>0.82087912087912074</v>
      </c>
      <c r="P11" s="141"/>
    </row>
    <row r="12" spans="1:17" s="7" customFormat="1" ht="14" thickBot="1" x14ac:dyDescent="0.3">
      <c r="A12" s="33">
        <v>1994</v>
      </c>
      <c r="B12" s="38">
        <f>SUM(B8:B11)</f>
        <v>3.39</v>
      </c>
      <c r="C12" s="44">
        <f t="shared" si="0"/>
        <v>0.12194244604316548</v>
      </c>
      <c r="D12" s="38">
        <f>SUM(D8:D11)</f>
        <v>0.91999999999999993</v>
      </c>
      <c r="E12" s="44">
        <f t="shared" si="1"/>
        <v>3.3093525179856115E-2</v>
      </c>
      <c r="F12" s="28">
        <f>SUM(F8:F11)</f>
        <v>3.1999999999999997</v>
      </c>
      <c r="G12" s="27">
        <f t="shared" si="2"/>
        <v>0.11510791366906475</v>
      </c>
      <c r="H12" s="59">
        <f>SUM(H8:H11)</f>
        <v>16.939999999999998</v>
      </c>
      <c r="I12" s="60">
        <f t="shared" si="3"/>
        <v>0.60935251798561152</v>
      </c>
      <c r="J12" s="61">
        <f>SUM(J8:J11)</f>
        <v>3.3499999999999996</v>
      </c>
      <c r="K12" s="62">
        <f t="shared" si="4"/>
        <v>0.12050359712230216</v>
      </c>
      <c r="L12" s="28">
        <f>SUM(L8:L11)</f>
        <v>20.29</v>
      </c>
      <c r="M12" s="29">
        <f t="shared" si="5"/>
        <v>0.72985611510791371</v>
      </c>
      <c r="N12" s="13">
        <f>SUM(N8:N11)</f>
        <v>27.799999999999997</v>
      </c>
      <c r="O12" s="16">
        <f>N12/N7</f>
        <v>0.90849673202614367</v>
      </c>
      <c r="P12" s="142"/>
    </row>
    <row r="13" spans="1:17" x14ac:dyDescent="0.25">
      <c r="A13" s="32" t="s">
        <v>12</v>
      </c>
      <c r="B13" s="35">
        <v>0.8</v>
      </c>
      <c r="C13" s="41">
        <f t="shared" si="0"/>
        <v>0.13840830449826991</v>
      </c>
      <c r="D13" s="36">
        <v>0.17</v>
      </c>
      <c r="E13" s="41">
        <f>D13/N13</f>
        <v>2.9411764705882353E-2</v>
      </c>
      <c r="F13" s="24">
        <v>0.65</v>
      </c>
      <c r="G13" s="17">
        <f t="shared" si="2"/>
        <v>0.11245674740484429</v>
      </c>
      <c r="H13" s="53">
        <v>3.92</v>
      </c>
      <c r="I13" s="54">
        <f t="shared" si="3"/>
        <v>0.67820069204152245</v>
      </c>
      <c r="J13" s="55">
        <v>0.24</v>
      </c>
      <c r="K13" s="56">
        <f t="shared" si="4"/>
        <v>4.1522491349480967E-2</v>
      </c>
      <c r="L13" s="24">
        <f>SUM(H13,J13)</f>
        <v>4.16</v>
      </c>
      <c r="M13" s="11">
        <f t="shared" si="5"/>
        <v>0.7197231833910035</v>
      </c>
      <c r="N13" s="12">
        <f t="shared" ref="N13:N57" si="6">SUM(B13,D13,F13,L13)</f>
        <v>5.78</v>
      </c>
      <c r="O13" s="14">
        <f t="shared" ref="O13:O51" si="7">N13/N8</f>
        <v>1.0017331022530331</v>
      </c>
      <c r="P13" s="141"/>
    </row>
    <row r="14" spans="1:17" x14ac:dyDescent="0.25">
      <c r="A14" s="32" t="s">
        <v>14</v>
      </c>
      <c r="B14" s="36">
        <v>0.8</v>
      </c>
      <c r="C14" s="42">
        <f t="shared" si="0"/>
        <v>9.7205346294046174E-2</v>
      </c>
      <c r="D14" s="36">
        <v>0.18</v>
      </c>
      <c r="E14" s="42">
        <f t="shared" si="1"/>
        <v>2.1871202916160386E-2</v>
      </c>
      <c r="F14" s="24">
        <v>0.56999999999999995</v>
      </c>
      <c r="G14" s="11">
        <f t="shared" si="2"/>
        <v>6.925880923450789E-2</v>
      </c>
      <c r="H14" s="53">
        <v>5.16</v>
      </c>
      <c r="I14" s="54">
        <f t="shared" si="3"/>
        <v>0.6269744835965978</v>
      </c>
      <c r="J14" s="55">
        <v>1.52</v>
      </c>
      <c r="K14" s="56">
        <f t="shared" si="4"/>
        <v>0.18469015795868773</v>
      </c>
      <c r="L14" s="24">
        <f>SUM(H14,J14)</f>
        <v>6.68</v>
      </c>
      <c r="M14" s="11">
        <f t="shared" si="5"/>
        <v>0.8116646415552855</v>
      </c>
      <c r="N14" s="12">
        <f t="shared" si="6"/>
        <v>8.23</v>
      </c>
      <c r="O14" s="14">
        <f t="shared" si="7"/>
        <v>1.0772251308900525</v>
      </c>
      <c r="P14" s="141"/>
    </row>
    <row r="15" spans="1:17" x14ac:dyDescent="0.25">
      <c r="A15" s="32" t="s">
        <v>15</v>
      </c>
      <c r="B15" s="36">
        <v>0.96</v>
      </c>
      <c r="C15" s="42">
        <f t="shared" si="0"/>
        <v>0.13655761024182078</v>
      </c>
      <c r="D15" s="36">
        <v>0.27</v>
      </c>
      <c r="E15" s="42">
        <f t="shared" si="1"/>
        <v>3.8406827880512098E-2</v>
      </c>
      <c r="F15" s="24">
        <v>0.75</v>
      </c>
      <c r="G15" s="11">
        <f t="shared" si="2"/>
        <v>0.10668563300142249</v>
      </c>
      <c r="H15" s="53">
        <v>4.2</v>
      </c>
      <c r="I15" s="54">
        <f t="shared" si="3"/>
        <v>0.59743954480796591</v>
      </c>
      <c r="J15" s="55">
        <v>0.85</v>
      </c>
      <c r="K15" s="56">
        <f t="shared" si="4"/>
        <v>0.12091038406827881</v>
      </c>
      <c r="L15" s="24">
        <f>SUM(H15,J15)</f>
        <v>5.05</v>
      </c>
      <c r="M15" s="11">
        <f t="shared" si="5"/>
        <v>0.71834992887624471</v>
      </c>
      <c r="N15" s="12">
        <f t="shared" si="6"/>
        <v>7.0299999999999994</v>
      </c>
      <c r="O15" s="14">
        <f t="shared" si="7"/>
        <v>1.0158959537572254</v>
      </c>
      <c r="P15" s="141"/>
    </row>
    <row r="16" spans="1:17" x14ac:dyDescent="0.25">
      <c r="A16" s="32" t="s">
        <v>16</v>
      </c>
      <c r="B16" s="37">
        <v>0.99</v>
      </c>
      <c r="C16" s="43">
        <f t="shared" si="0"/>
        <v>0.12708600770218229</v>
      </c>
      <c r="D16" s="36">
        <v>0.36</v>
      </c>
      <c r="E16" s="43">
        <f t="shared" si="1"/>
        <v>4.6213093709884467E-2</v>
      </c>
      <c r="F16" s="24">
        <v>0.88</v>
      </c>
      <c r="G16" s="18">
        <f t="shared" si="2"/>
        <v>0.1129653401797176</v>
      </c>
      <c r="H16" s="53">
        <v>4.6399999999999997</v>
      </c>
      <c r="I16" s="57">
        <f t="shared" si="3"/>
        <v>0.59563543003851094</v>
      </c>
      <c r="J16" s="55">
        <v>0.92</v>
      </c>
      <c r="K16" s="58">
        <f t="shared" si="4"/>
        <v>0.11810012836970477</v>
      </c>
      <c r="L16" s="24">
        <f>SUM(H16,J16)</f>
        <v>5.56</v>
      </c>
      <c r="M16" s="23">
        <f t="shared" si="5"/>
        <v>0.71373555840821568</v>
      </c>
      <c r="N16" s="12">
        <f t="shared" si="6"/>
        <v>7.7899999999999991</v>
      </c>
      <c r="O16" s="15">
        <f t="shared" si="7"/>
        <v>1.0428380187416333</v>
      </c>
      <c r="P16" s="141"/>
    </row>
    <row r="17" spans="1:16" s="7" customFormat="1" ht="14" thickBot="1" x14ac:dyDescent="0.3">
      <c r="A17" s="33">
        <v>1995</v>
      </c>
      <c r="B17" s="38">
        <f>SUM(B13:B16)</f>
        <v>3.55</v>
      </c>
      <c r="C17" s="44">
        <f t="shared" si="0"/>
        <v>0.12313562261533126</v>
      </c>
      <c r="D17" s="38">
        <f>SUM(D13:D16)</f>
        <v>0.98</v>
      </c>
      <c r="E17" s="44">
        <f>D17/N17</f>
        <v>3.3992369060006938E-2</v>
      </c>
      <c r="F17" s="28">
        <f>SUM(F13:F16)</f>
        <v>2.85</v>
      </c>
      <c r="G17" s="27">
        <f>F17/N17</f>
        <v>9.8855359001040588E-2</v>
      </c>
      <c r="H17" s="59">
        <f>SUM(H13:H16)</f>
        <v>17.920000000000002</v>
      </c>
      <c r="I17" s="60">
        <f>H17/N17</f>
        <v>0.62157474852584127</v>
      </c>
      <c r="J17" s="61">
        <f>SUM(J13:J16)</f>
        <v>3.53</v>
      </c>
      <c r="K17" s="62">
        <f>J17/N17</f>
        <v>0.12244190079778008</v>
      </c>
      <c r="L17" s="28">
        <f>SUM(L13:L16)</f>
        <v>21.45</v>
      </c>
      <c r="M17" s="29">
        <f t="shared" si="5"/>
        <v>0.74401664932362122</v>
      </c>
      <c r="N17" s="13">
        <f>SUM(N13:N16)</f>
        <v>28.83</v>
      </c>
      <c r="O17" s="16">
        <f>N17/N12</f>
        <v>1.0370503597122303</v>
      </c>
      <c r="P17" s="142"/>
    </row>
    <row r="18" spans="1:16" x14ac:dyDescent="0.25">
      <c r="A18" s="32" t="s">
        <v>12</v>
      </c>
      <c r="B18" s="35">
        <v>0.56999999999999995</v>
      </c>
      <c r="C18" s="41">
        <f t="shared" si="0"/>
        <v>7.4607329842931919E-2</v>
      </c>
      <c r="D18" s="36">
        <v>0.2</v>
      </c>
      <c r="E18" s="41">
        <f>D18/N18</f>
        <v>2.6178010471204188E-2</v>
      </c>
      <c r="F18" s="24">
        <v>0.71</v>
      </c>
      <c r="G18" s="17">
        <f t="shared" si="2"/>
        <v>9.2931937172774856E-2</v>
      </c>
      <c r="H18" s="53">
        <v>5.34</v>
      </c>
      <c r="I18" s="54">
        <f t="shared" si="3"/>
        <v>0.69895287958115171</v>
      </c>
      <c r="J18" s="55">
        <v>0.82</v>
      </c>
      <c r="K18" s="56">
        <f t="shared" si="4"/>
        <v>0.10732984293193716</v>
      </c>
      <c r="L18" s="24">
        <f>SUM(H18,J18)</f>
        <v>6.16</v>
      </c>
      <c r="M18" s="11">
        <f t="shared" si="5"/>
        <v>0.80628272251308897</v>
      </c>
      <c r="N18" s="12">
        <f>SUM(B18,D18,F18,L18)</f>
        <v>7.6400000000000006</v>
      </c>
      <c r="O18" s="14">
        <f t="shared" si="7"/>
        <v>1.3217993079584776</v>
      </c>
      <c r="P18" s="141"/>
    </row>
    <row r="19" spans="1:16" x14ac:dyDescent="0.25">
      <c r="A19" s="32" t="s">
        <v>14</v>
      </c>
      <c r="B19" s="36">
        <v>0.57999999999999996</v>
      </c>
      <c r="C19" s="42">
        <f t="shared" si="0"/>
        <v>6.4017660044150104E-2</v>
      </c>
      <c r="D19" s="36">
        <v>0.44</v>
      </c>
      <c r="E19" s="42">
        <f t="shared" si="1"/>
        <v>4.856512141280353E-2</v>
      </c>
      <c r="F19" s="24">
        <v>0.88</v>
      </c>
      <c r="G19" s="11">
        <f t="shared" si="2"/>
        <v>9.713024282560706E-2</v>
      </c>
      <c r="H19" s="53">
        <v>6</v>
      </c>
      <c r="I19" s="54">
        <f t="shared" si="3"/>
        <v>0.66225165562913901</v>
      </c>
      <c r="J19" s="55">
        <v>1.1599999999999999</v>
      </c>
      <c r="K19" s="56">
        <f t="shared" si="4"/>
        <v>0.12803532008830021</v>
      </c>
      <c r="L19" s="24">
        <f>SUM(H19,J19)</f>
        <v>7.16</v>
      </c>
      <c r="M19" s="11">
        <f t="shared" si="5"/>
        <v>0.79028697571743922</v>
      </c>
      <c r="N19" s="12">
        <f t="shared" si="6"/>
        <v>9.06</v>
      </c>
      <c r="O19" s="14">
        <f t="shared" si="7"/>
        <v>1.1008505467800729</v>
      </c>
      <c r="P19" s="141"/>
    </row>
    <row r="20" spans="1:16" x14ac:dyDescent="0.25">
      <c r="A20" s="32" t="s">
        <v>15</v>
      </c>
      <c r="B20" s="36">
        <v>0.66</v>
      </c>
      <c r="C20" s="42">
        <f t="shared" si="0"/>
        <v>7.4324324324324315E-2</v>
      </c>
      <c r="D20" s="36">
        <v>0.48</v>
      </c>
      <c r="E20" s="42">
        <f t="shared" si="1"/>
        <v>5.405405405405405E-2</v>
      </c>
      <c r="F20" s="24">
        <v>1.04</v>
      </c>
      <c r="G20" s="11">
        <f t="shared" si="2"/>
        <v>0.11711711711711711</v>
      </c>
      <c r="H20" s="53">
        <v>5.2</v>
      </c>
      <c r="I20" s="54">
        <f t="shared" si="3"/>
        <v>0.5855855855855856</v>
      </c>
      <c r="J20" s="55">
        <v>1.5</v>
      </c>
      <c r="K20" s="56">
        <f t="shared" si="4"/>
        <v>0.16891891891891891</v>
      </c>
      <c r="L20" s="24">
        <f>SUM(H20,J20)</f>
        <v>6.7</v>
      </c>
      <c r="M20" s="11">
        <f t="shared" si="5"/>
        <v>0.75450450450450446</v>
      </c>
      <c r="N20" s="12">
        <f t="shared" si="6"/>
        <v>8.8800000000000008</v>
      </c>
      <c r="O20" s="14">
        <f t="shared" si="7"/>
        <v>1.2631578947368423</v>
      </c>
      <c r="P20" s="141"/>
    </row>
    <row r="21" spans="1:16" x14ac:dyDescent="0.25">
      <c r="A21" s="32" t="s">
        <v>16</v>
      </c>
      <c r="B21" s="37">
        <v>0.75</v>
      </c>
      <c r="C21" s="43">
        <f t="shared" si="0"/>
        <v>7.7720207253886009E-2</v>
      </c>
      <c r="D21" s="36">
        <v>0.4</v>
      </c>
      <c r="E21" s="43">
        <f t="shared" si="1"/>
        <v>4.145077720207254E-2</v>
      </c>
      <c r="F21" s="24">
        <v>1.04</v>
      </c>
      <c r="G21" s="18">
        <f t="shared" si="2"/>
        <v>0.10777202072538861</v>
      </c>
      <c r="H21" s="53">
        <v>6.3</v>
      </c>
      <c r="I21" s="57">
        <f t="shared" si="3"/>
        <v>0.65284974093264247</v>
      </c>
      <c r="J21" s="55">
        <v>1.1599999999999999</v>
      </c>
      <c r="K21" s="58">
        <f t="shared" si="4"/>
        <v>0.12020725388601035</v>
      </c>
      <c r="L21" s="24">
        <f>SUM(H21,J21)</f>
        <v>7.46</v>
      </c>
      <c r="M21" s="23">
        <f t="shared" si="5"/>
        <v>0.77305699481865287</v>
      </c>
      <c r="N21" s="12">
        <f t="shared" si="6"/>
        <v>9.65</v>
      </c>
      <c r="O21" s="15">
        <f t="shared" si="7"/>
        <v>1.2387676508344032</v>
      </c>
      <c r="P21" s="141"/>
    </row>
    <row r="22" spans="1:16" s="7" customFormat="1" ht="14" thickBot="1" x14ac:dyDescent="0.3">
      <c r="A22" s="33">
        <v>1996</v>
      </c>
      <c r="B22" s="38">
        <f>SUM(B18:B21)</f>
        <v>2.56</v>
      </c>
      <c r="C22" s="44">
        <f t="shared" si="0"/>
        <v>7.2665342038035763E-2</v>
      </c>
      <c r="D22" s="38">
        <f>SUM(D18:D21)</f>
        <v>1.52</v>
      </c>
      <c r="E22" s="44">
        <f>D22/N22</f>
        <v>4.3145046835083731E-2</v>
      </c>
      <c r="F22" s="28">
        <f>SUM(F18:F21)</f>
        <v>3.67</v>
      </c>
      <c r="G22" s="27">
        <f>F22/N22</f>
        <v>0.10417258018734032</v>
      </c>
      <c r="H22" s="59">
        <f>SUM(H18:H21)</f>
        <v>22.84</v>
      </c>
      <c r="I22" s="60">
        <f>H22/N22</f>
        <v>0.64831109849560031</v>
      </c>
      <c r="J22" s="61">
        <f>SUM(J18:J21)</f>
        <v>4.6399999999999997</v>
      </c>
      <c r="K22" s="62">
        <f>J22/N22</f>
        <v>0.1317059324439398</v>
      </c>
      <c r="L22" s="28">
        <f>SUM(L18:L21)</f>
        <v>27.48</v>
      </c>
      <c r="M22" s="29">
        <f t="shared" si="5"/>
        <v>0.78001703093954011</v>
      </c>
      <c r="N22" s="13">
        <f>SUM(N18:N21)</f>
        <v>35.230000000000004</v>
      </c>
      <c r="O22" s="16">
        <f>N22/N17</f>
        <v>1.2219909816163721</v>
      </c>
      <c r="P22" s="142"/>
    </row>
    <row r="23" spans="1:16" x14ac:dyDescent="0.25">
      <c r="A23" s="32" t="s">
        <v>12</v>
      </c>
      <c r="B23" s="35">
        <v>0.52</v>
      </c>
      <c r="C23" s="41">
        <f t="shared" si="0"/>
        <v>5.5496264674493069E-2</v>
      </c>
      <c r="D23" s="36">
        <v>0.39</v>
      </c>
      <c r="E23" s="41">
        <f>D23/N23</f>
        <v>4.1622198505869804E-2</v>
      </c>
      <c r="F23" s="24">
        <v>0.86</v>
      </c>
      <c r="G23" s="17">
        <f t="shared" si="2"/>
        <v>9.1782283884738539E-2</v>
      </c>
      <c r="H23" s="53">
        <v>6.71</v>
      </c>
      <c r="I23" s="54">
        <f t="shared" si="3"/>
        <v>0.71611526147278559</v>
      </c>
      <c r="J23" s="55">
        <v>0.89</v>
      </c>
      <c r="K23" s="56">
        <f t="shared" si="4"/>
        <v>9.4983991462113143E-2</v>
      </c>
      <c r="L23" s="24">
        <f>SUM(H23,J23)</f>
        <v>7.6</v>
      </c>
      <c r="M23" s="11">
        <f t="shared" si="5"/>
        <v>0.8110992529348986</v>
      </c>
      <c r="N23" s="12">
        <f>SUM(B23,D23,F23,L23)</f>
        <v>9.3699999999999992</v>
      </c>
      <c r="O23" s="14">
        <f t="shared" si="7"/>
        <v>1.2264397905759161</v>
      </c>
      <c r="P23" s="141"/>
    </row>
    <row r="24" spans="1:16" x14ac:dyDescent="0.25">
      <c r="A24" s="32" t="s">
        <v>14</v>
      </c>
      <c r="B24" s="36">
        <v>0.53</v>
      </c>
      <c r="C24" s="42">
        <f t="shared" si="0"/>
        <v>5.289421157684631E-2</v>
      </c>
      <c r="D24" s="36">
        <v>0.77</v>
      </c>
      <c r="E24" s="42">
        <f t="shared" si="1"/>
        <v>7.6846307385229545E-2</v>
      </c>
      <c r="F24" s="24">
        <v>1.1299999999999999</v>
      </c>
      <c r="G24" s="11">
        <f t="shared" si="2"/>
        <v>0.11277445109780439</v>
      </c>
      <c r="H24" s="53">
        <v>6.65</v>
      </c>
      <c r="I24" s="54">
        <f t="shared" si="3"/>
        <v>0.66367265469061887</v>
      </c>
      <c r="J24" s="55">
        <v>0.94</v>
      </c>
      <c r="K24" s="56">
        <f t="shared" si="4"/>
        <v>9.3812375249500993E-2</v>
      </c>
      <c r="L24" s="24">
        <f>SUM(H24,J24)</f>
        <v>7.59</v>
      </c>
      <c r="M24" s="11">
        <f t="shared" si="5"/>
        <v>0.75748502994011979</v>
      </c>
      <c r="N24" s="12">
        <f t="shared" si="6"/>
        <v>10.02</v>
      </c>
      <c r="O24" s="14">
        <f t="shared" si="7"/>
        <v>1.1059602649006621</v>
      </c>
      <c r="P24" s="141"/>
    </row>
    <row r="25" spans="1:16" x14ac:dyDescent="0.25">
      <c r="A25" s="32" t="s">
        <v>15</v>
      </c>
      <c r="B25" s="36">
        <v>0.66</v>
      </c>
      <c r="C25" s="42">
        <f t="shared" si="0"/>
        <v>6.4579256360078274E-2</v>
      </c>
      <c r="D25" s="36">
        <v>0.86</v>
      </c>
      <c r="E25" s="42">
        <f t="shared" si="1"/>
        <v>8.4148727984344418E-2</v>
      </c>
      <c r="F25" s="24">
        <v>1.22</v>
      </c>
      <c r="G25" s="11">
        <f t="shared" si="2"/>
        <v>0.11937377690802348</v>
      </c>
      <c r="H25" s="53">
        <v>6.12</v>
      </c>
      <c r="I25" s="54">
        <f t="shared" si="3"/>
        <v>0.598825831702544</v>
      </c>
      <c r="J25" s="55">
        <v>1.36</v>
      </c>
      <c r="K25" s="56">
        <f t="shared" si="4"/>
        <v>0.13307240704500978</v>
      </c>
      <c r="L25" s="24">
        <f>SUM(H25,J25)</f>
        <v>7.48</v>
      </c>
      <c r="M25" s="11">
        <f t="shared" si="5"/>
        <v>0.73189823874755378</v>
      </c>
      <c r="N25" s="12">
        <f t="shared" si="6"/>
        <v>10.220000000000001</v>
      </c>
      <c r="O25" s="14">
        <f t="shared" si="7"/>
        <v>1.1509009009009008</v>
      </c>
      <c r="P25" s="141"/>
    </row>
    <row r="26" spans="1:16" x14ac:dyDescent="0.25">
      <c r="A26" s="32" t="s">
        <v>16</v>
      </c>
      <c r="B26" s="37">
        <v>0.82</v>
      </c>
      <c r="C26" s="43">
        <f t="shared" si="0"/>
        <v>7.1741032370953625E-2</v>
      </c>
      <c r="D26" s="36">
        <v>0.77</v>
      </c>
      <c r="E26" s="43">
        <f t="shared" si="1"/>
        <v>6.7366579177602803E-2</v>
      </c>
      <c r="F26" s="24">
        <v>1.42</v>
      </c>
      <c r="G26" s="18">
        <f t="shared" si="2"/>
        <v>0.1242344706911636</v>
      </c>
      <c r="H26" s="53">
        <v>6.92</v>
      </c>
      <c r="I26" s="57">
        <f t="shared" si="3"/>
        <v>0.60542432195975504</v>
      </c>
      <c r="J26" s="55">
        <v>1.5</v>
      </c>
      <c r="K26" s="58">
        <f t="shared" si="4"/>
        <v>0.13123359580052493</v>
      </c>
      <c r="L26" s="24">
        <f>SUM(H26,J26)</f>
        <v>8.42</v>
      </c>
      <c r="M26" s="23">
        <f t="shared" si="5"/>
        <v>0.73665791776028</v>
      </c>
      <c r="N26" s="12">
        <f t="shared" si="6"/>
        <v>11.43</v>
      </c>
      <c r="O26" s="15">
        <f t="shared" si="7"/>
        <v>1.1844559585492227</v>
      </c>
      <c r="P26" s="141"/>
    </row>
    <row r="27" spans="1:16" s="7" customFormat="1" ht="14" thickBot="1" x14ac:dyDescent="0.3">
      <c r="A27" s="33">
        <v>1997</v>
      </c>
      <c r="B27" s="38">
        <f>SUM(B23:B26)</f>
        <v>2.5299999999999998</v>
      </c>
      <c r="C27" s="44">
        <f t="shared" si="0"/>
        <v>6.1647173489278749E-2</v>
      </c>
      <c r="D27" s="38">
        <f>SUM(D23:D26)</f>
        <v>2.79</v>
      </c>
      <c r="E27" s="44">
        <f>D27/N27</f>
        <v>6.798245614035088E-2</v>
      </c>
      <c r="F27" s="28">
        <f>SUM(F23:F26)</f>
        <v>4.63</v>
      </c>
      <c r="G27" s="27">
        <f>F27/N27</f>
        <v>0.11281676413255361</v>
      </c>
      <c r="H27" s="59">
        <f>SUM(H23:H26)</f>
        <v>26.4</v>
      </c>
      <c r="I27" s="60">
        <f>H27/N27</f>
        <v>0.64327485380116955</v>
      </c>
      <c r="J27" s="61">
        <f>SUM(J23:J26)</f>
        <v>4.6900000000000004</v>
      </c>
      <c r="K27" s="62">
        <f>J27/N27</f>
        <v>0.11427875243664719</v>
      </c>
      <c r="L27" s="28">
        <f>SUM(L23:L26)</f>
        <v>31.090000000000003</v>
      </c>
      <c r="M27" s="29">
        <f t="shared" si="5"/>
        <v>0.75755360623781687</v>
      </c>
      <c r="N27" s="13">
        <f>SUM(N23:N26)</f>
        <v>41.04</v>
      </c>
      <c r="O27" s="16">
        <f>N27/N22</f>
        <v>1.1649162645472606</v>
      </c>
      <c r="P27" s="142"/>
    </row>
    <row r="28" spans="1:16" x14ac:dyDescent="0.25">
      <c r="A28" s="32" t="s">
        <v>12</v>
      </c>
      <c r="B28" s="35">
        <v>0.43</v>
      </c>
      <c r="C28" s="41">
        <f t="shared" si="0"/>
        <v>4.6536796536796536E-2</v>
      </c>
      <c r="D28" s="36">
        <v>0.56999999999999995</v>
      </c>
      <c r="E28" s="41">
        <f t="shared" si="1"/>
        <v>6.1688311688311681E-2</v>
      </c>
      <c r="F28" s="24">
        <v>1.03</v>
      </c>
      <c r="G28" s="17">
        <f t="shared" si="2"/>
        <v>0.11147186147186147</v>
      </c>
      <c r="H28" s="53">
        <v>6.37</v>
      </c>
      <c r="I28" s="54">
        <f t="shared" si="3"/>
        <v>0.68939393939393934</v>
      </c>
      <c r="J28" s="55">
        <v>0.84</v>
      </c>
      <c r="K28" s="56">
        <f t="shared" si="4"/>
        <v>9.0909090909090898E-2</v>
      </c>
      <c r="L28" s="24">
        <f>SUM(H28,J28)</f>
        <v>7.21</v>
      </c>
      <c r="M28" s="11">
        <f t="shared" si="5"/>
        <v>0.78030303030303028</v>
      </c>
      <c r="N28" s="12">
        <f>SUM(B28,D28,F28,L28)</f>
        <v>9.24</v>
      </c>
      <c r="O28" s="14">
        <f t="shared" si="7"/>
        <v>0.98612593383137681</v>
      </c>
      <c r="P28" s="141"/>
    </row>
    <row r="29" spans="1:16" x14ac:dyDescent="0.25">
      <c r="A29" s="32" t="s">
        <v>14</v>
      </c>
      <c r="B29" s="36">
        <v>0.56999999999999995</v>
      </c>
      <c r="C29" s="42">
        <f t="shared" ref="C29:C58" si="8">B29/N29</f>
        <v>5.9623430962343099E-2</v>
      </c>
      <c r="D29" s="36">
        <v>0.79</v>
      </c>
      <c r="E29" s="42">
        <f t="shared" si="1"/>
        <v>8.2635983263598348E-2</v>
      </c>
      <c r="F29" s="24">
        <v>1.26</v>
      </c>
      <c r="G29" s="11">
        <f t="shared" si="2"/>
        <v>0.13179916317991633</v>
      </c>
      <c r="H29" s="53">
        <v>6.21</v>
      </c>
      <c r="I29" s="54">
        <f t="shared" si="3"/>
        <v>0.64958158995815907</v>
      </c>
      <c r="J29" s="55">
        <v>0.73</v>
      </c>
      <c r="K29" s="56">
        <f t="shared" si="4"/>
        <v>7.6359832635983269E-2</v>
      </c>
      <c r="L29" s="24">
        <f>SUM(H29,J29)</f>
        <v>6.9399999999999995</v>
      </c>
      <c r="M29" s="11">
        <f t="shared" si="5"/>
        <v>0.72594142259414229</v>
      </c>
      <c r="N29" s="12">
        <f t="shared" si="6"/>
        <v>9.5599999999999987</v>
      </c>
      <c r="O29" s="14">
        <f t="shared" si="7"/>
        <v>0.95409181636726537</v>
      </c>
      <c r="P29" s="141"/>
    </row>
    <row r="30" spans="1:16" x14ac:dyDescent="0.25">
      <c r="A30" s="32" t="s">
        <v>15</v>
      </c>
      <c r="B30" s="36">
        <v>0.68</v>
      </c>
      <c r="C30" s="42">
        <f t="shared" si="8"/>
        <v>7.0759625390218531E-2</v>
      </c>
      <c r="D30" s="36">
        <v>0.76</v>
      </c>
      <c r="E30" s="42">
        <f t="shared" si="1"/>
        <v>7.9084287200832465E-2</v>
      </c>
      <c r="F30" s="24">
        <v>1.32</v>
      </c>
      <c r="G30" s="11">
        <f t="shared" si="2"/>
        <v>0.1373569198751301</v>
      </c>
      <c r="H30" s="53">
        <v>6.22</v>
      </c>
      <c r="I30" s="54">
        <f t="shared" si="3"/>
        <v>0.64724245577523409</v>
      </c>
      <c r="J30" s="55">
        <v>0.63</v>
      </c>
      <c r="K30" s="56">
        <f t="shared" si="4"/>
        <v>6.555671175858481E-2</v>
      </c>
      <c r="L30" s="24">
        <f>SUM(H30,J30)</f>
        <v>6.85</v>
      </c>
      <c r="M30" s="11">
        <f t="shared" si="5"/>
        <v>0.71279916753381889</v>
      </c>
      <c r="N30" s="12">
        <f t="shared" si="6"/>
        <v>9.61</v>
      </c>
      <c r="O30" s="14">
        <f t="shared" si="7"/>
        <v>0.94031311154598818</v>
      </c>
      <c r="P30" s="141"/>
    </row>
    <row r="31" spans="1:16" x14ac:dyDescent="0.25">
      <c r="A31" s="32" t="s">
        <v>16</v>
      </c>
      <c r="B31" s="37">
        <v>0.74</v>
      </c>
      <c r="C31" s="43">
        <f t="shared" si="8"/>
        <v>7.8472958642629903E-2</v>
      </c>
      <c r="D31" s="36">
        <v>0.44</v>
      </c>
      <c r="E31" s="43">
        <f t="shared" si="1"/>
        <v>4.6659597030752918E-2</v>
      </c>
      <c r="F31" s="24">
        <v>1.03</v>
      </c>
      <c r="G31" s="18">
        <f t="shared" si="2"/>
        <v>0.10922587486744434</v>
      </c>
      <c r="H31" s="53">
        <v>6.65</v>
      </c>
      <c r="I31" s="57">
        <f t="shared" si="3"/>
        <v>0.70519618239660664</v>
      </c>
      <c r="J31" s="55">
        <v>0.56999999999999995</v>
      </c>
      <c r="K31" s="58">
        <f t="shared" si="4"/>
        <v>6.0445387062566275E-2</v>
      </c>
      <c r="L31" s="24">
        <f>SUM(H31,J31)</f>
        <v>7.2200000000000006</v>
      </c>
      <c r="M31" s="23">
        <f t="shared" si="5"/>
        <v>0.76564156945917294</v>
      </c>
      <c r="N31" s="12">
        <f t="shared" si="6"/>
        <v>9.43</v>
      </c>
      <c r="O31" s="15">
        <f t="shared" si="7"/>
        <v>0.82502187226596679</v>
      </c>
      <c r="P31" s="141"/>
    </row>
    <row r="32" spans="1:16" s="7" customFormat="1" ht="14" thickBot="1" x14ac:dyDescent="0.3">
      <c r="A32" s="33">
        <v>1998</v>
      </c>
      <c r="B32" s="38">
        <f>SUM(B28:B31)</f>
        <v>2.42</v>
      </c>
      <c r="C32" s="44">
        <f t="shared" si="8"/>
        <v>6.3953488372093026E-2</v>
      </c>
      <c r="D32" s="38">
        <f>SUM(D28:D31)</f>
        <v>2.56</v>
      </c>
      <c r="E32" s="44">
        <f>D32/N32</f>
        <v>6.765327695560254E-2</v>
      </c>
      <c r="F32" s="28">
        <f>SUM(F28:F31)</f>
        <v>4.6400000000000006</v>
      </c>
      <c r="G32" s="27">
        <f>F32/N32</f>
        <v>0.12262156448202963</v>
      </c>
      <c r="H32" s="59">
        <f>SUM(H28:H31)</f>
        <v>25.450000000000003</v>
      </c>
      <c r="I32" s="60">
        <f>H32/N32</f>
        <v>0.67256871035940813</v>
      </c>
      <c r="J32" s="61">
        <f>SUM(J28:J31)</f>
        <v>2.7699999999999996</v>
      </c>
      <c r="K32" s="62">
        <f>J32/N32</f>
        <v>7.3202959830866804E-2</v>
      </c>
      <c r="L32" s="28">
        <f>SUM(L28:L31)</f>
        <v>28.22</v>
      </c>
      <c r="M32" s="29">
        <f t="shared" si="5"/>
        <v>0.7457716701902749</v>
      </c>
      <c r="N32" s="13">
        <f>SUM(N28:N31)</f>
        <v>37.839999999999996</v>
      </c>
      <c r="O32" s="16">
        <f>N32/N27</f>
        <v>0.92202729044834297</v>
      </c>
      <c r="P32" s="142"/>
    </row>
    <row r="33" spans="1:16" x14ac:dyDescent="0.25">
      <c r="A33" s="32" t="s">
        <v>12</v>
      </c>
      <c r="B33" s="39">
        <v>0.32</v>
      </c>
      <c r="C33" s="41">
        <f>B33/N33</f>
        <v>4.2514747302970723E-2</v>
      </c>
      <c r="D33" s="36">
        <v>0.36</v>
      </c>
      <c r="E33" s="41">
        <f t="shared" si="1"/>
        <v>4.7829090715842057E-2</v>
      </c>
      <c r="F33" s="24">
        <v>0.83</v>
      </c>
      <c r="G33" s="17">
        <f t="shared" si="2"/>
        <v>0.11027262581708031</v>
      </c>
      <c r="H33" s="53">
        <v>5.63</v>
      </c>
      <c r="I33" s="54">
        <f t="shared" si="3"/>
        <v>0.7479938353616411</v>
      </c>
      <c r="J33" s="55">
        <v>0.38679999999999998</v>
      </c>
      <c r="K33" s="56">
        <f t="shared" si="4"/>
        <v>5.1389700802465854E-2</v>
      </c>
      <c r="L33" s="24">
        <f>SUM(H33,J33)</f>
        <v>6.0167999999999999</v>
      </c>
      <c r="M33" s="11">
        <f t="shared" si="5"/>
        <v>0.79938353616410696</v>
      </c>
      <c r="N33" s="12">
        <f>SUM(B33,D33,F33,L33)</f>
        <v>7.5267999999999997</v>
      </c>
      <c r="O33" s="14">
        <f t="shared" si="7"/>
        <v>0.81458874458874453</v>
      </c>
      <c r="P33" s="141"/>
    </row>
    <row r="34" spans="1:16" x14ac:dyDescent="0.25">
      <c r="A34" s="32" t="s">
        <v>14</v>
      </c>
      <c r="B34" s="36">
        <v>0.46850000000000003</v>
      </c>
      <c r="C34" s="42">
        <f t="shared" si="8"/>
        <v>5.2588451867816098E-2</v>
      </c>
      <c r="D34" s="36">
        <v>0.34599999999999997</v>
      </c>
      <c r="E34" s="42">
        <f t="shared" si="1"/>
        <v>3.8838002873563218E-2</v>
      </c>
      <c r="F34" s="24">
        <v>0.81799999999999995</v>
      </c>
      <c r="G34" s="11">
        <f t="shared" si="2"/>
        <v>9.1819324712643674E-2</v>
      </c>
      <c r="H34" s="53">
        <v>6.7297000000000002</v>
      </c>
      <c r="I34" s="54">
        <f t="shared" si="3"/>
        <v>0.75539915589080464</v>
      </c>
      <c r="J34" s="55">
        <v>0.54659999999999997</v>
      </c>
      <c r="K34" s="56">
        <f t="shared" si="4"/>
        <v>6.1355064655172417E-2</v>
      </c>
      <c r="L34" s="24">
        <f>SUM(H34,J34)</f>
        <v>7.2763</v>
      </c>
      <c r="M34" s="11">
        <f t="shared" si="5"/>
        <v>0.81675422054597702</v>
      </c>
      <c r="N34" s="12">
        <f t="shared" si="6"/>
        <v>8.9087999999999994</v>
      </c>
      <c r="O34" s="14">
        <f t="shared" si="7"/>
        <v>0.93188284518828457</v>
      </c>
      <c r="P34" s="141"/>
    </row>
    <row r="35" spans="1:16" x14ac:dyDescent="0.25">
      <c r="A35" s="32" t="s">
        <v>15</v>
      </c>
      <c r="B35" s="36">
        <v>0.57499999999999996</v>
      </c>
      <c r="C35" s="42">
        <f t="shared" si="8"/>
        <v>6.7930769685155643E-2</v>
      </c>
      <c r="D35" s="36">
        <v>0.52270000000000005</v>
      </c>
      <c r="E35" s="42">
        <f t="shared" si="1"/>
        <v>6.1752023155531924E-2</v>
      </c>
      <c r="F35" s="24">
        <v>0.92149999999999999</v>
      </c>
      <c r="G35" s="11">
        <f t="shared" si="2"/>
        <v>0.10886644219977552</v>
      </c>
      <c r="H35" s="53">
        <v>5.7826000000000004</v>
      </c>
      <c r="I35" s="54">
        <f t="shared" si="3"/>
        <v>0.68315907614153226</v>
      </c>
      <c r="J35" s="55">
        <v>0.66269999999999996</v>
      </c>
      <c r="K35" s="56">
        <f t="shared" si="4"/>
        <v>7.8291688818004593E-2</v>
      </c>
      <c r="L35" s="24">
        <f>SUM(H35,J35)</f>
        <v>6.4453000000000005</v>
      </c>
      <c r="M35" s="11">
        <f t="shared" si="5"/>
        <v>0.7614507649595369</v>
      </c>
      <c r="N35" s="12">
        <f t="shared" si="6"/>
        <v>8.464500000000001</v>
      </c>
      <c r="O35" s="14">
        <f t="shared" si="7"/>
        <v>0.88080124869927179</v>
      </c>
      <c r="P35" s="141"/>
    </row>
    <row r="36" spans="1:16" x14ac:dyDescent="0.25">
      <c r="A36" s="32" t="s">
        <v>16</v>
      </c>
      <c r="B36" s="37">
        <v>0.57650000000000001</v>
      </c>
      <c r="C36" s="43">
        <f t="shared" si="8"/>
        <v>6.9466200747077961E-2</v>
      </c>
      <c r="D36" s="36">
        <v>0.43099999999999999</v>
      </c>
      <c r="E36" s="43">
        <f t="shared" si="1"/>
        <v>5.1933967947945539E-2</v>
      </c>
      <c r="F36" s="24">
        <v>1.0038</v>
      </c>
      <c r="G36" s="18">
        <f t="shared" si="2"/>
        <v>0.12095433184721052</v>
      </c>
      <c r="H36" s="53">
        <v>5.7382999999999997</v>
      </c>
      <c r="I36" s="57">
        <f t="shared" si="3"/>
        <v>0.69144475237980485</v>
      </c>
      <c r="J36" s="55">
        <v>0.5494</v>
      </c>
      <c r="K36" s="58">
        <f t="shared" si="4"/>
        <v>6.6200747077961197E-2</v>
      </c>
      <c r="L36" s="24">
        <f>SUM(H36,J36)</f>
        <v>6.2877000000000001</v>
      </c>
      <c r="M36" s="23">
        <f t="shared" si="5"/>
        <v>0.75764549945776605</v>
      </c>
      <c r="N36" s="12">
        <f t="shared" si="6"/>
        <v>8.2989999999999995</v>
      </c>
      <c r="O36" s="15">
        <f t="shared" si="7"/>
        <v>0.88006362672322369</v>
      </c>
      <c r="P36" s="141"/>
    </row>
    <row r="37" spans="1:16" s="7" customFormat="1" ht="14" thickBot="1" x14ac:dyDescent="0.3">
      <c r="A37" s="33">
        <v>1999</v>
      </c>
      <c r="B37" s="38">
        <f>SUM(B33:B36)</f>
        <v>1.94</v>
      </c>
      <c r="C37" s="44">
        <f t="shared" si="8"/>
        <v>5.843531902973273E-2</v>
      </c>
      <c r="D37" s="38">
        <f>SUM(D33:D36)</f>
        <v>1.6597</v>
      </c>
      <c r="E37" s="44">
        <f>D37/N37</f>
        <v>4.9992319068890421E-2</v>
      </c>
      <c r="F37" s="28">
        <f>SUM(F33:F36)</f>
        <v>3.5732999999999997</v>
      </c>
      <c r="G37" s="27">
        <f>F37/N37</f>
        <v>0.10763243581904328</v>
      </c>
      <c r="H37" s="59">
        <f>SUM(H33:H36)</f>
        <v>23.880599999999998</v>
      </c>
      <c r="I37" s="60">
        <f>H37/N37</f>
        <v>0.71931468021723466</v>
      </c>
      <c r="J37" s="61">
        <f>SUM(J33:J36)</f>
        <v>2.1454999999999997</v>
      </c>
      <c r="K37" s="62">
        <f>J37/N37</f>
        <v>6.462524586509874E-2</v>
      </c>
      <c r="L37" s="28">
        <f>SUM(L33:L36)</f>
        <v>26.0261</v>
      </c>
      <c r="M37" s="29">
        <f t="shared" si="5"/>
        <v>0.78393992608233354</v>
      </c>
      <c r="N37" s="13">
        <f>SUM(N33:N36)</f>
        <v>33.199100000000001</v>
      </c>
      <c r="O37" s="16">
        <f>N37/N32</f>
        <v>0.87735465116279077</v>
      </c>
      <c r="P37" s="142"/>
    </row>
    <row r="38" spans="1:16" x14ac:dyDescent="0.25">
      <c r="A38" s="32" t="s">
        <v>12</v>
      </c>
      <c r="B38" s="35">
        <v>0.28699999999999998</v>
      </c>
      <c r="C38" s="41">
        <f>B38/N38</f>
        <v>3.0946732801380196E-2</v>
      </c>
      <c r="D38" s="35">
        <v>0.41499999999999998</v>
      </c>
      <c r="E38" s="41">
        <f t="shared" si="1"/>
        <v>4.4748759974121192E-2</v>
      </c>
      <c r="F38" s="25">
        <v>0.92200000000000004</v>
      </c>
      <c r="G38" s="17">
        <f t="shared" si="2"/>
        <v>9.9417726978649978E-2</v>
      </c>
      <c r="H38" s="63">
        <v>7.0190000000000001</v>
      </c>
      <c r="I38" s="54">
        <f t="shared" si="3"/>
        <v>0.75684709941772688</v>
      </c>
      <c r="J38" s="64">
        <v>0.63100000000000001</v>
      </c>
      <c r="K38" s="56">
        <f t="shared" si="4"/>
        <v>6.8039680828121618E-2</v>
      </c>
      <c r="L38" s="24">
        <f>SUM(H38,J38)</f>
        <v>7.65</v>
      </c>
      <c r="M38" s="11">
        <f t="shared" si="5"/>
        <v>0.82488678024584861</v>
      </c>
      <c r="N38" s="12">
        <f>SUM(B38,D38,F38,L38)</f>
        <v>9.2740000000000009</v>
      </c>
      <c r="O38" s="14">
        <f t="shared" si="7"/>
        <v>1.2321305202742203</v>
      </c>
      <c r="P38" s="141"/>
    </row>
    <row r="39" spans="1:16" x14ac:dyDescent="0.25">
      <c r="A39" s="32" t="s">
        <v>14</v>
      </c>
      <c r="B39" s="36">
        <v>0.45400000000000001</v>
      </c>
      <c r="C39" s="42">
        <f t="shared" si="8"/>
        <v>5.196291633283736E-2</v>
      </c>
      <c r="D39" s="36">
        <v>0.53500000000000003</v>
      </c>
      <c r="E39" s="42">
        <f t="shared" si="1"/>
        <v>6.1233833123497769E-2</v>
      </c>
      <c r="F39" s="24">
        <v>1.0209999999999999</v>
      </c>
      <c r="G39" s="11">
        <f t="shared" si="2"/>
        <v>0.11685933386746021</v>
      </c>
      <c r="H39" s="53">
        <v>6.0590000000000002</v>
      </c>
      <c r="I39" s="54">
        <f t="shared" si="3"/>
        <v>0.69348746709396825</v>
      </c>
      <c r="J39" s="55">
        <v>0.66800000000000004</v>
      </c>
      <c r="K39" s="56">
        <f t="shared" si="4"/>
        <v>7.6456449582236463E-2</v>
      </c>
      <c r="L39" s="24">
        <f>SUM(H39,J39)</f>
        <v>6.7270000000000003</v>
      </c>
      <c r="M39" s="11">
        <f t="shared" si="5"/>
        <v>0.76994391667620465</v>
      </c>
      <c r="N39" s="12">
        <f t="shared" si="6"/>
        <v>8.7370000000000001</v>
      </c>
      <c r="O39" s="14">
        <f t="shared" si="7"/>
        <v>0.98071569683908055</v>
      </c>
      <c r="P39" s="141"/>
    </row>
    <row r="40" spans="1:16" x14ac:dyDescent="0.25">
      <c r="A40" s="32" t="s">
        <v>15</v>
      </c>
      <c r="B40" s="36">
        <v>0.52800000000000002</v>
      </c>
      <c r="C40" s="42">
        <f t="shared" si="8"/>
        <v>5.785033417333188E-2</v>
      </c>
      <c r="D40" s="36">
        <v>0.51300000000000001</v>
      </c>
      <c r="E40" s="42">
        <f t="shared" si="1"/>
        <v>5.6206858770680407E-2</v>
      </c>
      <c r="F40" s="24">
        <v>0.99</v>
      </c>
      <c r="G40" s="11">
        <f t="shared" si="2"/>
        <v>0.10846937657499728</v>
      </c>
      <c r="H40" s="53">
        <v>6.4009999999999998</v>
      </c>
      <c r="I40" s="54">
        <f t="shared" si="3"/>
        <v>0.70132573682480559</v>
      </c>
      <c r="J40" s="55">
        <v>0.69499999999999995</v>
      </c>
      <c r="K40" s="56">
        <f t="shared" si="4"/>
        <v>7.6147693656184956E-2</v>
      </c>
      <c r="L40" s="24">
        <f>SUM(H40,J40)</f>
        <v>7.0960000000000001</v>
      </c>
      <c r="M40" s="11">
        <f t="shared" si="5"/>
        <v>0.7774734304809906</v>
      </c>
      <c r="N40" s="12">
        <f t="shared" si="6"/>
        <v>9.1269999999999989</v>
      </c>
      <c r="O40" s="14">
        <f t="shared" si="7"/>
        <v>1.0782680607242008</v>
      </c>
      <c r="P40" s="141"/>
    </row>
    <row r="41" spans="1:16" x14ac:dyDescent="0.25">
      <c r="A41" s="32" t="s">
        <v>16</v>
      </c>
      <c r="B41" s="37">
        <v>0.48299999999999998</v>
      </c>
      <c r="C41" s="43">
        <f t="shared" si="8"/>
        <v>5.209232096635031E-2</v>
      </c>
      <c r="D41" s="36">
        <v>0.47299999999999998</v>
      </c>
      <c r="E41" s="43">
        <f t="shared" si="1"/>
        <v>5.1013805004314072E-2</v>
      </c>
      <c r="F41" s="24">
        <v>1.0649999999999999</v>
      </c>
      <c r="G41" s="18">
        <f t="shared" si="2"/>
        <v>0.11486194995685937</v>
      </c>
      <c r="H41" s="53">
        <v>6.4459999999999997</v>
      </c>
      <c r="I41" s="57">
        <f t="shared" si="3"/>
        <v>0.69521138912855918</v>
      </c>
      <c r="J41" s="55">
        <v>0.80500000000000005</v>
      </c>
      <c r="K41" s="58">
        <f t="shared" si="4"/>
        <v>8.6820534943917185E-2</v>
      </c>
      <c r="L41" s="24">
        <f>SUM(H41,J41)</f>
        <v>7.2509999999999994</v>
      </c>
      <c r="M41" s="23">
        <f t="shared" si="5"/>
        <v>0.78203192407247635</v>
      </c>
      <c r="N41" s="12">
        <f t="shared" si="6"/>
        <v>9.2719999999999985</v>
      </c>
      <c r="O41" s="15">
        <f t="shared" si="7"/>
        <v>1.1172430413302807</v>
      </c>
      <c r="P41" s="141"/>
    </row>
    <row r="42" spans="1:16" s="7" customFormat="1" ht="14" thickBot="1" x14ac:dyDescent="0.3">
      <c r="A42" s="33">
        <v>2000</v>
      </c>
      <c r="B42" s="38">
        <f>SUM(B38:B41)</f>
        <v>1.7520000000000002</v>
      </c>
      <c r="C42" s="44">
        <f t="shared" si="8"/>
        <v>4.811864872287834E-2</v>
      </c>
      <c r="D42" s="38">
        <f>SUM(D38:D41)</f>
        <v>1.9359999999999999</v>
      </c>
      <c r="E42" s="44">
        <f>D42/N42</f>
        <v>5.3172205438066465E-2</v>
      </c>
      <c r="F42" s="28">
        <f>SUM(F38:F41)</f>
        <v>3.9979999999999998</v>
      </c>
      <c r="G42" s="27">
        <f>F42/N42</f>
        <v>0.1098049986267509</v>
      </c>
      <c r="H42" s="59">
        <f>SUM(H38:H41)</f>
        <v>25.924999999999997</v>
      </c>
      <c r="I42" s="60">
        <f>H42/N42</f>
        <v>0.71202966218071961</v>
      </c>
      <c r="J42" s="61">
        <f>SUM(J38:J41)</f>
        <v>2.7989999999999999</v>
      </c>
      <c r="K42" s="62">
        <f>J42/N42</f>
        <v>7.6874485031584741E-2</v>
      </c>
      <c r="L42" s="28">
        <f>SUM(L38:L41)</f>
        <v>28.723999999999997</v>
      </c>
      <c r="M42" s="29">
        <f t="shared" si="5"/>
        <v>0.78890414721230429</v>
      </c>
      <c r="N42" s="13">
        <f>SUM(N38:N41)</f>
        <v>36.409999999999997</v>
      </c>
      <c r="O42" s="16">
        <f>N42/N37</f>
        <v>1.0967164772539013</v>
      </c>
      <c r="P42" s="142"/>
    </row>
    <row r="43" spans="1:16" x14ac:dyDescent="0.25">
      <c r="A43" s="32" t="s">
        <v>12</v>
      </c>
      <c r="B43" s="35">
        <v>0.28000000000000003</v>
      </c>
      <c r="C43" s="41">
        <f>B43/N43</f>
        <v>2.9015544041450778E-2</v>
      </c>
      <c r="D43" s="35">
        <v>0.28000000000000003</v>
      </c>
      <c r="E43" s="41">
        <f t="shared" si="1"/>
        <v>2.9015544041450778E-2</v>
      </c>
      <c r="F43" s="25">
        <v>0.79</v>
      </c>
      <c r="G43" s="17">
        <f t="shared" si="2"/>
        <v>8.1865284974093261E-2</v>
      </c>
      <c r="H43" s="63">
        <v>7.58</v>
      </c>
      <c r="I43" s="54">
        <f t="shared" si="3"/>
        <v>0.78549222797927454</v>
      </c>
      <c r="J43" s="64">
        <v>0.72</v>
      </c>
      <c r="K43" s="56">
        <f t="shared" si="4"/>
        <v>7.4611398963730563E-2</v>
      </c>
      <c r="L43" s="24">
        <f>SUM(H43,J43)</f>
        <v>8.3000000000000007</v>
      </c>
      <c r="M43" s="11">
        <f t="shared" si="5"/>
        <v>0.86010362694300524</v>
      </c>
      <c r="N43" s="12">
        <f>SUM(B43,D43,F43,L43)</f>
        <v>9.65</v>
      </c>
      <c r="O43" s="14">
        <f t="shared" si="7"/>
        <v>1.0405434548199266</v>
      </c>
      <c r="P43" s="141"/>
    </row>
    <row r="44" spans="1:16" x14ac:dyDescent="0.25">
      <c r="A44" s="32" t="s">
        <v>14</v>
      </c>
      <c r="B44" s="36">
        <v>0.45800000000000002</v>
      </c>
      <c r="C44" s="42">
        <f t="shared" si="8"/>
        <v>4.4059644059644062E-2</v>
      </c>
      <c r="D44" s="36">
        <v>0.371</v>
      </c>
      <c r="E44" s="42">
        <f t="shared" si="1"/>
        <v>3.5690235690235689E-2</v>
      </c>
      <c r="F44" s="24">
        <v>0.82199999999999995</v>
      </c>
      <c r="G44" s="11">
        <f t="shared" si="2"/>
        <v>7.9076479076479078E-2</v>
      </c>
      <c r="H44" s="53">
        <v>7.9420000000000002</v>
      </c>
      <c r="I44" s="54">
        <f t="shared" si="3"/>
        <v>0.76402116402116405</v>
      </c>
      <c r="J44" s="55">
        <v>0.80200000000000005</v>
      </c>
      <c r="K44" s="56">
        <f t="shared" si="4"/>
        <v>7.7152477152477167E-2</v>
      </c>
      <c r="L44" s="24">
        <f>SUM(H44,J44)</f>
        <v>8.7439999999999998</v>
      </c>
      <c r="M44" s="11">
        <f t="shared" si="5"/>
        <v>0.84117364117364124</v>
      </c>
      <c r="N44" s="12">
        <f t="shared" si="6"/>
        <v>10.395</v>
      </c>
      <c r="O44" s="14">
        <f t="shared" si="7"/>
        <v>1.1897676548014191</v>
      </c>
      <c r="P44" s="141"/>
    </row>
    <row r="45" spans="1:16" x14ac:dyDescent="0.25">
      <c r="A45" s="32" t="s">
        <v>15</v>
      </c>
      <c r="B45" s="36">
        <v>0.63</v>
      </c>
      <c r="C45" s="42">
        <f t="shared" si="8"/>
        <v>6.5968586387434552E-2</v>
      </c>
      <c r="D45" s="36">
        <v>0.37</v>
      </c>
      <c r="E45" s="42">
        <f t="shared" si="1"/>
        <v>3.8743455497382194E-2</v>
      </c>
      <c r="F45" s="24">
        <v>0.85</v>
      </c>
      <c r="G45" s="11">
        <f t="shared" si="2"/>
        <v>8.9005235602094238E-2</v>
      </c>
      <c r="H45" s="53">
        <v>7.04</v>
      </c>
      <c r="I45" s="54">
        <f t="shared" si="3"/>
        <v>0.73717277486910993</v>
      </c>
      <c r="J45" s="55">
        <v>0.66</v>
      </c>
      <c r="K45" s="56">
        <f t="shared" si="4"/>
        <v>6.9109947643979056E-2</v>
      </c>
      <c r="L45" s="24">
        <f>SUM(H45,J45)</f>
        <v>7.7</v>
      </c>
      <c r="M45" s="11">
        <f t="shared" si="5"/>
        <v>0.80628272251308897</v>
      </c>
      <c r="N45" s="12">
        <f t="shared" si="6"/>
        <v>9.5500000000000007</v>
      </c>
      <c r="O45" s="14">
        <f t="shared" si="7"/>
        <v>1.0463460063547718</v>
      </c>
      <c r="P45" s="141"/>
    </row>
    <row r="46" spans="1:16" x14ac:dyDescent="0.25">
      <c r="A46" s="32" t="s">
        <v>16</v>
      </c>
      <c r="B46" s="37">
        <v>0.65</v>
      </c>
      <c r="C46" s="43">
        <f t="shared" si="8"/>
        <v>7.8502415458937186E-2</v>
      </c>
      <c r="D46" s="36">
        <v>0.2</v>
      </c>
      <c r="E46" s="43">
        <f t="shared" si="1"/>
        <v>2.4154589371980676E-2</v>
      </c>
      <c r="F46" s="24">
        <v>0.91</v>
      </c>
      <c r="G46" s="18">
        <f t="shared" si="2"/>
        <v>0.10990338164251207</v>
      </c>
      <c r="H46" s="36">
        <v>5.86</v>
      </c>
      <c r="I46" s="92">
        <f t="shared" si="3"/>
        <v>0.70772946859903374</v>
      </c>
      <c r="J46" s="93">
        <v>0.66</v>
      </c>
      <c r="K46" s="15">
        <f t="shared" si="4"/>
        <v>7.9710144927536225E-2</v>
      </c>
      <c r="L46" s="24">
        <f>SUM(H46,J46)</f>
        <v>6.5200000000000005</v>
      </c>
      <c r="M46" s="23">
        <f t="shared" si="5"/>
        <v>0.78743961352656999</v>
      </c>
      <c r="N46" s="12">
        <f t="shared" si="6"/>
        <v>8.2800000000000011</v>
      </c>
      <c r="O46" s="15">
        <f t="shared" si="7"/>
        <v>0.89301121656600546</v>
      </c>
      <c r="P46" s="141"/>
    </row>
    <row r="47" spans="1:16" s="7" customFormat="1" ht="14" thickBot="1" x14ac:dyDescent="0.3">
      <c r="A47" s="33">
        <v>2001</v>
      </c>
      <c r="B47" s="38">
        <f>SUM(B43:B46)</f>
        <v>2.0179999999999998</v>
      </c>
      <c r="C47" s="44">
        <f t="shared" si="8"/>
        <v>5.3280528052805275E-2</v>
      </c>
      <c r="D47" s="38">
        <f>SUM(D43:D46)</f>
        <v>1.2209999999999999</v>
      </c>
      <c r="E47" s="44">
        <f>D47/N47</f>
        <v>3.2237623762376232E-2</v>
      </c>
      <c r="F47" s="28">
        <f>SUM(F43:F46)</f>
        <v>3.3720000000000003</v>
      </c>
      <c r="G47" s="27">
        <f>F47/N47</f>
        <v>8.9029702970297039E-2</v>
      </c>
      <c r="H47" s="38">
        <f>SUM(H43:H46)</f>
        <v>28.422000000000001</v>
      </c>
      <c r="I47" s="94">
        <f>H47/N47</f>
        <v>0.75041584158415842</v>
      </c>
      <c r="J47" s="95">
        <f>SUM(J43:J46)</f>
        <v>2.8420000000000001</v>
      </c>
      <c r="K47" s="96">
        <f>J47/N47</f>
        <v>7.5036303630363038E-2</v>
      </c>
      <c r="L47" s="28">
        <f>SUM(L43:L46)</f>
        <v>31.263999999999999</v>
      </c>
      <c r="M47" s="29">
        <f t="shared" si="5"/>
        <v>0.82545214521452148</v>
      </c>
      <c r="N47" s="13">
        <f>SUM(N43:N46)</f>
        <v>37.875</v>
      </c>
      <c r="O47" s="16">
        <f>N47/N42</f>
        <v>1.0402361988464708</v>
      </c>
      <c r="P47" s="142"/>
    </row>
    <row r="48" spans="1:16" x14ac:dyDescent="0.25">
      <c r="A48" s="32" t="s">
        <v>12</v>
      </c>
      <c r="B48" s="35">
        <v>0.32</v>
      </c>
      <c r="C48" s="41">
        <f>B48/N48</f>
        <v>3.3862433862433858E-2</v>
      </c>
      <c r="D48" s="35">
        <v>0.13</v>
      </c>
      <c r="E48" s="41">
        <f t="shared" si="1"/>
        <v>1.3756613756613755E-2</v>
      </c>
      <c r="F48" s="25">
        <v>0.69</v>
      </c>
      <c r="G48" s="17">
        <f t="shared" si="2"/>
        <v>7.3015873015873006E-2</v>
      </c>
      <c r="H48" s="35">
        <v>7.5</v>
      </c>
      <c r="I48" s="97">
        <f t="shared" si="3"/>
        <v>0.79365079365079361</v>
      </c>
      <c r="J48" s="98">
        <v>0.81</v>
      </c>
      <c r="K48" s="14">
        <f t="shared" si="4"/>
        <v>8.5714285714285715E-2</v>
      </c>
      <c r="L48" s="24">
        <f>SUM(H48,J48)</f>
        <v>8.31</v>
      </c>
      <c r="M48" s="11">
        <f t="shared" si="5"/>
        <v>0.87936507936507935</v>
      </c>
      <c r="N48" s="12">
        <f>SUM(B48,D48,F48,L48)</f>
        <v>9.4500000000000011</v>
      </c>
      <c r="O48" s="14">
        <f t="shared" si="7"/>
        <v>0.97927461139896377</v>
      </c>
      <c r="P48" s="141"/>
    </row>
    <row r="49" spans="1:16" x14ac:dyDescent="0.25">
      <c r="A49" s="32" t="s">
        <v>14</v>
      </c>
      <c r="B49" s="36">
        <v>0.55000000000000004</v>
      </c>
      <c r="C49" s="42">
        <f t="shared" si="8"/>
        <v>4.7707440625921624E-2</v>
      </c>
      <c r="D49" s="36">
        <v>0.18540000000000001</v>
      </c>
      <c r="E49" s="42">
        <f t="shared" si="1"/>
        <v>1.6081744530992488E-2</v>
      </c>
      <c r="F49" s="24">
        <v>0.84570000000000001</v>
      </c>
      <c r="G49" s="11">
        <f t="shared" si="2"/>
        <v>7.3356695522439841E-2</v>
      </c>
      <c r="H49" s="36">
        <v>8.2535000000000007</v>
      </c>
      <c r="I49" s="97">
        <f t="shared" si="3"/>
        <v>0.71591520219280746</v>
      </c>
      <c r="J49" s="93">
        <v>1.694</v>
      </c>
      <c r="K49" s="14">
        <f t="shared" si="4"/>
        <v>0.14693891712783858</v>
      </c>
      <c r="L49" s="24">
        <f>SUM(H49,J49)</f>
        <v>9.9475000000000016</v>
      </c>
      <c r="M49" s="11">
        <f t="shared" si="5"/>
        <v>0.86285411932064615</v>
      </c>
      <c r="N49" s="12">
        <f t="shared" si="6"/>
        <v>11.528600000000001</v>
      </c>
      <c r="O49" s="14">
        <f t="shared" si="7"/>
        <v>1.1090524290524293</v>
      </c>
      <c r="P49" s="141"/>
    </row>
    <row r="50" spans="1:16" x14ac:dyDescent="0.25">
      <c r="A50" s="32" t="s">
        <v>15</v>
      </c>
      <c r="B50" s="36">
        <v>0.73</v>
      </c>
      <c r="C50" s="42">
        <f t="shared" si="8"/>
        <v>8.5081585081585073E-2</v>
      </c>
      <c r="D50" s="36">
        <v>0.17</v>
      </c>
      <c r="E50" s="42">
        <f t="shared" si="1"/>
        <v>1.9813519813519816E-2</v>
      </c>
      <c r="F50" s="24">
        <v>0.97</v>
      </c>
      <c r="G50" s="11">
        <f t="shared" si="2"/>
        <v>0.11305361305361306</v>
      </c>
      <c r="H50" s="36">
        <v>6.12</v>
      </c>
      <c r="I50" s="97">
        <f t="shared" si="3"/>
        <v>0.71328671328671334</v>
      </c>
      <c r="J50" s="93">
        <v>0.59</v>
      </c>
      <c r="K50" s="14">
        <f t="shared" si="4"/>
        <v>6.8764568764568754E-2</v>
      </c>
      <c r="L50" s="24">
        <f>SUM(H50,J50)</f>
        <v>6.71</v>
      </c>
      <c r="M50" s="11">
        <f t="shared" si="5"/>
        <v>0.78205128205128205</v>
      </c>
      <c r="N50" s="12">
        <f t="shared" si="6"/>
        <v>8.58</v>
      </c>
      <c r="O50" s="14">
        <f t="shared" si="7"/>
        <v>0.89842931937172765</v>
      </c>
      <c r="P50" s="141"/>
    </row>
    <row r="51" spans="1:16" x14ac:dyDescent="0.25">
      <c r="A51" s="32" t="s">
        <v>16</v>
      </c>
      <c r="B51" s="37">
        <v>0.71</v>
      </c>
      <c r="C51" s="43">
        <f t="shared" si="8"/>
        <v>6.7362428842504748E-2</v>
      </c>
      <c r="D51" s="36">
        <v>0.18</v>
      </c>
      <c r="E51" s="43">
        <f t="shared" si="1"/>
        <v>1.7077798861480076E-2</v>
      </c>
      <c r="F51" s="24">
        <v>0.98</v>
      </c>
      <c r="G51" s="18">
        <f t="shared" si="2"/>
        <v>9.2979127134724865E-2</v>
      </c>
      <c r="H51" s="36">
        <v>7.73</v>
      </c>
      <c r="I51" s="92">
        <f t="shared" si="3"/>
        <v>0.73339658444022782</v>
      </c>
      <c r="J51" s="93">
        <v>0.94</v>
      </c>
      <c r="K51" s="15">
        <f t="shared" si="4"/>
        <v>8.9184060721062622E-2</v>
      </c>
      <c r="L51" s="24">
        <f>SUM(H51,J51)</f>
        <v>8.67</v>
      </c>
      <c r="M51" s="23">
        <f t="shared" si="5"/>
        <v>0.82258064516129037</v>
      </c>
      <c r="N51" s="12">
        <f t="shared" si="6"/>
        <v>10.54</v>
      </c>
      <c r="O51" s="15">
        <f t="shared" si="7"/>
        <v>1.2729468599033813</v>
      </c>
      <c r="P51" s="141"/>
    </row>
    <row r="52" spans="1:16" s="7" customFormat="1" ht="14" thickBot="1" x14ac:dyDescent="0.3">
      <c r="A52" s="33">
        <v>2002</v>
      </c>
      <c r="B52" s="38">
        <f>SUM(B48:B51)</f>
        <v>2.31</v>
      </c>
      <c r="C52" s="44">
        <f t="shared" si="8"/>
        <v>5.7607996289147256E-2</v>
      </c>
      <c r="D52" s="38">
        <f>SUM(D48:D51)</f>
        <v>0.66539999999999999</v>
      </c>
      <c r="E52" s="44">
        <f>D52/N52</f>
        <v>1.659409555445826E-2</v>
      </c>
      <c r="F52" s="28">
        <f>SUM(F48:F51)</f>
        <v>3.4857</v>
      </c>
      <c r="G52" s="27">
        <f>F52/N52</f>
        <v>8.6928221932935326E-2</v>
      </c>
      <c r="H52" s="38">
        <f>SUM(H48:H51)</f>
        <v>29.6035</v>
      </c>
      <c r="I52" s="94">
        <f>H52/N52</f>
        <v>0.73826767019297435</v>
      </c>
      <c r="J52" s="95">
        <f>SUM(J48:J51)</f>
        <v>4.0339999999999998</v>
      </c>
      <c r="K52" s="96">
        <f>J52/N52</f>
        <v>0.10060201603048485</v>
      </c>
      <c r="L52" s="28">
        <f>SUM(L48:L51)</f>
        <v>33.637500000000003</v>
      </c>
      <c r="M52" s="29">
        <f t="shared" si="5"/>
        <v>0.83886968622345925</v>
      </c>
      <c r="N52" s="13">
        <f>SUM(N48:N51)</f>
        <v>40.098599999999998</v>
      </c>
      <c r="O52" s="16">
        <f>N52/N47</f>
        <v>1.058708910891089</v>
      </c>
      <c r="P52" s="142"/>
    </row>
    <row r="53" spans="1:16" s="7" customFormat="1" ht="126" customHeight="1" thickBot="1" x14ac:dyDescent="0.3">
      <c r="A53" s="136"/>
      <c r="B53" s="137"/>
      <c r="C53" s="283" t="s">
        <v>17</v>
      </c>
      <c r="D53" s="283"/>
      <c r="E53" s="283"/>
      <c r="F53" s="283"/>
      <c r="G53" s="283"/>
      <c r="H53" s="283"/>
      <c r="I53" s="283"/>
      <c r="J53" s="283"/>
      <c r="K53" s="283"/>
      <c r="L53" s="283"/>
      <c r="M53" s="283"/>
      <c r="N53" s="124"/>
      <c r="O53" s="125"/>
      <c r="P53" s="142"/>
    </row>
    <row r="54" spans="1:16" x14ac:dyDescent="0.25">
      <c r="A54" s="126" t="s">
        <v>12</v>
      </c>
      <c r="B54" s="185">
        <v>0.39</v>
      </c>
      <c r="C54" s="186">
        <f>B54/N54</f>
        <v>3.2067094227923046E-2</v>
      </c>
      <c r="D54" s="127">
        <v>0.70699999999999996</v>
      </c>
      <c r="E54" s="128">
        <f t="shared" si="1"/>
        <v>5.8131886202927155E-2</v>
      </c>
      <c r="F54" s="129">
        <v>10.34</v>
      </c>
      <c r="G54" s="130">
        <f t="shared" si="2"/>
        <v>0.85018911363262628</v>
      </c>
      <c r="H54" s="127"/>
      <c r="I54" s="131"/>
      <c r="J54" s="132"/>
      <c r="K54" s="133"/>
      <c r="L54" s="129">
        <v>0.72499999999999998</v>
      </c>
      <c r="M54" s="130">
        <f t="shared" si="5"/>
        <v>5.9611905936523601E-2</v>
      </c>
      <c r="N54" s="134">
        <f>SUM(B54,D54,F54,L54)</f>
        <v>12.161999999999999</v>
      </c>
      <c r="O54" s="135">
        <f>N54/N48</f>
        <v>1.2869841269841267</v>
      </c>
      <c r="P54" s="143">
        <v>10.003</v>
      </c>
    </row>
    <row r="55" spans="1:16" x14ac:dyDescent="0.25">
      <c r="A55" s="32" t="s">
        <v>14</v>
      </c>
      <c r="B55" s="187">
        <v>0.6</v>
      </c>
      <c r="C55" s="188">
        <f t="shared" si="8"/>
        <v>4.7154982709839671E-2</v>
      </c>
      <c r="D55" s="105">
        <v>0.76600000000000001</v>
      </c>
      <c r="E55" s="106">
        <f t="shared" si="1"/>
        <v>6.0201194592895316E-2</v>
      </c>
      <c r="F55" s="103">
        <v>10.564</v>
      </c>
      <c r="G55" s="104">
        <f t="shared" si="2"/>
        <v>0.83024206224457719</v>
      </c>
      <c r="H55" s="105"/>
      <c r="I55" s="101"/>
      <c r="J55" s="107"/>
      <c r="K55" s="102"/>
      <c r="L55" s="103">
        <v>0.79400000000000004</v>
      </c>
      <c r="M55" s="104">
        <f t="shared" si="5"/>
        <v>6.2401760452687839E-2</v>
      </c>
      <c r="N55" s="12">
        <f t="shared" si="6"/>
        <v>12.724</v>
      </c>
      <c r="O55" s="14">
        <f>N55/N49</f>
        <v>1.1036899536804121</v>
      </c>
      <c r="P55" s="144">
        <v>10.103999999999999</v>
      </c>
    </row>
    <row r="56" spans="1:16" x14ac:dyDescent="0.25">
      <c r="A56" s="32" t="s">
        <v>15</v>
      </c>
      <c r="B56" s="189">
        <v>0.67</v>
      </c>
      <c r="C56" s="188">
        <f t="shared" si="8"/>
        <v>5.8068989426243715E-2</v>
      </c>
      <c r="D56" s="108">
        <v>0.749</v>
      </c>
      <c r="E56" s="106">
        <f t="shared" si="1"/>
        <v>6.4915929970532152E-2</v>
      </c>
      <c r="F56" s="109">
        <v>9.2040000000000006</v>
      </c>
      <c r="G56" s="104">
        <f t="shared" si="2"/>
        <v>0.7977119084763391</v>
      </c>
      <c r="H56" s="108"/>
      <c r="I56" s="101"/>
      <c r="J56" s="110"/>
      <c r="K56" s="102"/>
      <c r="L56" s="103">
        <v>0.91500000000000004</v>
      </c>
      <c r="M56" s="104">
        <f t="shared" si="5"/>
        <v>7.9303172126885077E-2</v>
      </c>
      <c r="N56" s="12">
        <f t="shared" si="6"/>
        <v>11.538</v>
      </c>
      <c r="O56" s="14">
        <f>N56/N50</f>
        <v>1.3447552447552449</v>
      </c>
      <c r="P56" s="144">
        <v>8.5890000000000004</v>
      </c>
    </row>
    <row r="57" spans="1:16" x14ac:dyDescent="0.25">
      <c r="A57" s="32" t="s">
        <v>16</v>
      </c>
      <c r="B57" s="190">
        <v>0.67</v>
      </c>
      <c r="C57" s="188">
        <f t="shared" si="8"/>
        <v>5.6156231665409444E-2</v>
      </c>
      <c r="D57" s="108">
        <v>0.76200000000000001</v>
      </c>
      <c r="E57" s="111">
        <f t="shared" si="1"/>
        <v>6.3867236610510442E-2</v>
      </c>
      <c r="F57" s="109">
        <v>9.2509999999999994</v>
      </c>
      <c r="G57" s="112">
        <f t="shared" si="2"/>
        <v>0.77537507333836231</v>
      </c>
      <c r="H57" s="108"/>
      <c r="I57" s="113"/>
      <c r="J57" s="110"/>
      <c r="K57" s="114"/>
      <c r="L57" s="103">
        <v>1.248</v>
      </c>
      <c r="M57" s="115">
        <f t="shared" si="5"/>
        <v>0.10460145838571788</v>
      </c>
      <c r="N57" s="12">
        <f t="shared" si="6"/>
        <v>11.930999999999999</v>
      </c>
      <c r="O57" s="15">
        <f>N57/N51</f>
        <v>1.1319734345351045</v>
      </c>
      <c r="P57" s="144">
        <v>8.5419999999999998</v>
      </c>
    </row>
    <row r="58" spans="1:16" s="7" customFormat="1" ht="14" thickBot="1" x14ac:dyDescent="0.3">
      <c r="A58" s="33">
        <v>2003</v>
      </c>
      <c r="B58" s="191">
        <f>SUM(B54:B57)</f>
        <v>2.33</v>
      </c>
      <c r="C58" s="192">
        <f t="shared" si="8"/>
        <v>4.818529624651019E-2</v>
      </c>
      <c r="D58" s="116">
        <f>SUM(D54:D57)</f>
        <v>2.984</v>
      </c>
      <c r="E58" s="117">
        <f t="shared" ref="E58:E63" si="9">D58/N58</f>
        <v>6.1710267810981288E-2</v>
      </c>
      <c r="F58" s="118">
        <f>SUM(F54:F57)</f>
        <v>39.359000000000002</v>
      </c>
      <c r="G58" s="119">
        <f t="shared" ref="G58:G63" si="10">F58/N58</f>
        <v>0.81395925964222948</v>
      </c>
      <c r="H58" s="116"/>
      <c r="I58" s="120"/>
      <c r="J58" s="121"/>
      <c r="K58" s="122"/>
      <c r="L58" s="118">
        <f>SUM(L54:L57)</f>
        <v>3.6820000000000004</v>
      </c>
      <c r="M58" s="123">
        <f t="shared" si="5"/>
        <v>7.6145176300279199E-2</v>
      </c>
      <c r="N58" s="13">
        <f>SUM(N54:N57)</f>
        <v>48.354999999999997</v>
      </c>
      <c r="O58" s="16">
        <f>N58/N52</f>
        <v>1.205902450459617</v>
      </c>
      <c r="P58" s="145">
        <f>SUM(P54:P57)</f>
        <v>37.238</v>
      </c>
    </row>
    <row r="59" spans="1:16" x14ac:dyDescent="0.25">
      <c r="A59" s="32" t="s">
        <v>12</v>
      </c>
      <c r="B59" s="193">
        <v>0.3</v>
      </c>
      <c r="C59" s="194">
        <f t="shared" ref="C59:C68" si="11">B59/N59</f>
        <v>2.3377230577417595E-2</v>
      </c>
      <c r="D59" s="35">
        <v>0.52300000000000002</v>
      </c>
      <c r="E59" s="41">
        <f t="shared" si="9"/>
        <v>4.0754305306631343E-2</v>
      </c>
      <c r="F59" s="25">
        <v>10.731</v>
      </c>
      <c r="G59" s="17">
        <f t="shared" si="10"/>
        <v>0.8362035377542274</v>
      </c>
      <c r="H59" s="35"/>
      <c r="I59" s="97"/>
      <c r="J59" s="98"/>
      <c r="K59" s="14"/>
      <c r="L59" s="24">
        <v>1.2789999999999999</v>
      </c>
      <c r="M59" s="11">
        <f t="shared" ref="M59:M68" si="12">L59/N59</f>
        <v>9.966492636172368E-2</v>
      </c>
      <c r="N59" s="12">
        <f>SUM(B59,D59,F59,L59)</f>
        <v>12.833</v>
      </c>
      <c r="O59" s="14">
        <f t="shared" ref="O59:O68" si="13">N59/N54</f>
        <v>1.0551718467357343</v>
      </c>
      <c r="P59" s="144">
        <v>9.8729999999999993</v>
      </c>
    </row>
    <row r="60" spans="1:16" x14ac:dyDescent="0.25">
      <c r="A60" s="32" t="s">
        <v>14</v>
      </c>
      <c r="B60" s="187">
        <v>0.64</v>
      </c>
      <c r="C60" s="188">
        <f t="shared" si="11"/>
        <v>4.7832585949177879E-2</v>
      </c>
      <c r="D60" s="36">
        <v>0.63700000000000001</v>
      </c>
      <c r="E60" s="42">
        <f t="shared" si="9"/>
        <v>4.7608370702541106E-2</v>
      </c>
      <c r="F60" s="24">
        <v>11.148</v>
      </c>
      <c r="G60" s="11">
        <f t="shared" si="10"/>
        <v>0.83318385650224203</v>
      </c>
      <c r="H60" s="36"/>
      <c r="I60" s="97"/>
      <c r="J60" s="93"/>
      <c r="K60" s="14"/>
      <c r="L60" s="24">
        <v>0.95499999999999996</v>
      </c>
      <c r="M60" s="11">
        <f t="shared" si="12"/>
        <v>7.1375186846038857E-2</v>
      </c>
      <c r="N60" s="12">
        <f>SUM(B60,D60,F60,L60)</f>
        <v>13.38</v>
      </c>
      <c r="O60" s="14">
        <f t="shared" si="13"/>
        <v>1.0515561144294248</v>
      </c>
      <c r="P60" s="144">
        <v>10.476000000000001</v>
      </c>
    </row>
    <row r="61" spans="1:16" x14ac:dyDescent="0.25">
      <c r="A61" s="32" t="s">
        <v>15</v>
      </c>
      <c r="B61" s="189">
        <v>0.74</v>
      </c>
      <c r="C61" s="188">
        <f t="shared" si="11"/>
        <v>5.9370988446726579E-2</v>
      </c>
      <c r="D61" s="66">
        <v>0.51700000000000002</v>
      </c>
      <c r="E61" s="42">
        <f t="shared" si="9"/>
        <v>4.1479460847240059E-2</v>
      </c>
      <c r="F61" s="67">
        <v>10.135999999999999</v>
      </c>
      <c r="G61" s="11">
        <f t="shared" si="10"/>
        <v>0.813222079589217</v>
      </c>
      <c r="H61" s="66"/>
      <c r="I61" s="97"/>
      <c r="J61" s="99"/>
      <c r="K61" s="14"/>
      <c r="L61" s="24">
        <v>1.071</v>
      </c>
      <c r="M61" s="11">
        <f t="shared" si="12"/>
        <v>8.5927471116816437E-2</v>
      </c>
      <c r="N61" s="12">
        <f>SUM(B61,D61,F61,L61)</f>
        <v>12.463999999999999</v>
      </c>
      <c r="O61" s="14">
        <f t="shared" si="13"/>
        <v>1.0802565435950771</v>
      </c>
      <c r="P61" s="144">
        <v>9.31</v>
      </c>
    </row>
    <row r="62" spans="1:16" x14ac:dyDescent="0.25">
      <c r="A62" s="32" t="s">
        <v>16</v>
      </c>
      <c r="B62" s="190">
        <v>0.75</v>
      </c>
      <c r="C62" s="188">
        <f t="shared" si="11"/>
        <v>6.0571797770957843E-2</v>
      </c>
      <c r="D62" s="66">
        <v>0.48899999999999999</v>
      </c>
      <c r="E62" s="43">
        <f t="shared" si="9"/>
        <v>3.9492812146664516E-2</v>
      </c>
      <c r="F62" s="67">
        <v>9.8800000000000008</v>
      </c>
      <c r="G62" s="18">
        <f t="shared" si="10"/>
        <v>0.79793248263608474</v>
      </c>
      <c r="H62" s="66"/>
      <c r="I62" s="92"/>
      <c r="J62" s="99"/>
      <c r="K62" s="15"/>
      <c r="L62" s="24">
        <v>1.2629999999999999</v>
      </c>
      <c r="M62" s="23">
        <f t="shared" si="12"/>
        <v>0.10200290744629301</v>
      </c>
      <c r="N62" s="12">
        <f>SUM(B62,D62,F62,L62)</f>
        <v>12.382</v>
      </c>
      <c r="O62" s="15">
        <f t="shared" si="13"/>
        <v>1.0378006872852235</v>
      </c>
      <c r="P62" s="144">
        <v>9.0079999999999991</v>
      </c>
    </row>
    <row r="63" spans="1:16" ht="14" thickBot="1" x14ac:dyDescent="0.3">
      <c r="A63" s="33">
        <v>2004</v>
      </c>
      <c r="B63" s="191">
        <f>SUM(B59:B62)</f>
        <v>2.4299999999999997</v>
      </c>
      <c r="C63" s="192">
        <f t="shared" si="11"/>
        <v>4.7592001410133374E-2</v>
      </c>
      <c r="D63" s="38">
        <f>SUM(D59:D62)</f>
        <v>2.1659999999999999</v>
      </c>
      <c r="E63" s="44">
        <f t="shared" si="9"/>
        <v>4.2421512368044811E-2</v>
      </c>
      <c r="F63" s="28">
        <f>SUM(F59:F62)</f>
        <v>41.895000000000003</v>
      </c>
      <c r="G63" s="27">
        <f t="shared" si="10"/>
        <v>0.82052135764507739</v>
      </c>
      <c r="H63" s="38"/>
      <c r="I63" s="94"/>
      <c r="J63" s="95"/>
      <c r="K63" s="96"/>
      <c r="L63" s="28">
        <f>SUM(L59:L62)</f>
        <v>4.5679999999999996</v>
      </c>
      <c r="M63" s="29">
        <f t="shared" si="12"/>
        <v>8.9465128576744546E-2</v>
      </c>
      <c r="N63" s="13">
        <f>SUM(N59:N62)</f>
        <v>51.058999999999997</v>
      </c>
      <c r="O63" s="16">
        <f t="shared" si="13"/>
        <v>1.0559197601075381</v>
      </c>
      <c r="P63" s="145">
        <f>SUM(P59:P62)</f>
        <v>38.667000000000002</v>
      </c>
    </row>
    <row r="64" spans="1:16" x14ac:dyDescent="0.25">
      <c r="A64" s="32" t="s">
        <v>12</v>
      </c>
      <c r="B64" s="193">
        <v>0.32</v>
      </c>
      <c r="C64" s="194">
        <f t="shared" si="11"/>
        <v>2.337643363284389E-2</v>
      </c>
      <c r="D64" s="35">
        <v>0.45</v>
      </c>
      <c r="E64" s="41">
        <f t="shared" ref="E64:E73" si="14">D64/N64</f>
        <v>3.2873109796186718E-2</v>
      </c>
      <c r="F64" s="25">
        <v>11.43</v>
      </c>
      <c r="G64" s="17">
        <f t="shared" ref="G64:G73" si="15">F64/N64</f>
        <v>0.83497698882314264</v>
      </c>
      <c r="H64" s="35"/>
      <c r="I64" s="97"/>
      <c r="J64" s="98"/>
      <c r="K64" s="14"/>
      <c r="L64" s="24">
        <v>1.4890000000000001</v>
      </c>
      <c r="M64" s="11">
        <f t="shared" si="12"/>
        <v>0.10877346774782673</v>
      </c>
      <c r="N64" s="12">
        <f>SUM(B64,D64,F64,L64)</f>
        <v>13.689</v>
      </c>
      <c r="O64" s="14">
        <f t="shared" si="13"/>
        <v>1.0667030312475649</v>
      </c>
      <c r="P64" s="144">
        <v>10.504</v>
      </c>
    </row>
    <row r="65" spans="1:16" x14ac:dyDescent="0.25">
      <c r="A65" s="32" t="s">
        <v>14</v>
      </c>
      <c r="B65" s="187">
        <v>0.71</v>
      </c>
      <c r="C65" s="188">
        <f t="shared" si="11"/>
        <v>5.2236609770453211E-2</v>
      </c>
      <c r="D65" s="36">
        <v>0.49199999999999999</v>
      </c>
      <c r="E65" s="42">
        <f t="shared" si="14"/>
        <v>3.6197763390229551E-2</v>
      </c>
      <c r="F65" s="24">
        <v>11.122999999999999</v>
      </c>
      <c r="G65" s="11">
        <f t="shared" si="15"/>
        <v>0.81834902884049443</v>
      </c>
      <c r="H65" s="36"/>
      <c r="I65" s="97"/>
      <c r="J65" s="93"/>
      <c r="K65" s="14"/>
      <c r="L65" s="24">
        <v>1.2669999999999999</v>
      </c>
      <c r="M65" s="11">
        <f t="shared" si="12"/>
        <v>9.3216597998822842E-2</v>
      </c>
      <c r="N65" s="12">
        <f>SUM(B65,D65,F65,L65)</f>
        <v>13.591999999999999</v>
      </c>
      <c r="O65" s="14">
        <f t="shared" si="13"/>
        <v>1.0158445440956649</v>
      </c>
      <c r="P65" s="144">
        <v>10.064</v>
      </c>
    </row>
    <row r="66" spans="1:16" x14ac:dyDescent="0.25">
      <c r="A66" s="32" t="s">
        <v>15</v>
      </c>
      <c r="B66" s="189">
        <v>0.8</v>
      </c>
      <c r="C66" s="188">
        <f t="shared" si="11"/>
        <v>5.9180352123095144E-2</v>
      </c>
      <c r="D66" s="66">
        <v>0.57299999999999995</v>
      </c>
      <c r="E66" s="42">
        <f t="shared" si="14"/>
        <v>4.2387927208166885E-2</v>
      </c>
      <c r="F66" s="67">
        <v>10.824</v>
      </c>
      <c r="G66" s="11">
        <f t="shared" si="15"/>
        <v>0.80071016422547725</v>
      </c>
      <c r="H66" s="66"/>
      <c r="I66" s="97"/>
      <c r="J66" s="99"/>
      <c r="K66" s="14"/>
      <c r="L66" s="24">
        <v>1.321</v>
      </c>
      <c r="M66" s="11">
        <f t="shared" si="12"/>
        <v>9.7721556443260846E-2</v>
      </c>
      <c r="N66" s="12">
        <f>SUM(B66,D66,F66,L66)</f>
        <v>13.517999999999999</v>
      </c>
      <c r="O66" s="14">
        <f t="shared" si="13"/>
        <v>1.0845635430038512</v>
      </c>
      <c r="P66" s="144">
        <v>9.9429999999999996</v>
      </c>
    </row>
    <row r="67" spans="1:16" x14ac:dyDescent="0.25">
      <c r="A67" s="32" t="s">
        <v>16</v>
      </c>
      <c r="B67" s="190">
        <v>0.8</v>
      </c>
      <c r="C67" s="188">
        <f t="shared" si="11"/>
        <v>5.6907099160620291E-2</v>
      </c>
      <c r="D67" s="66">
        <v>0.47599999999999998</v>
      </c>
      <c r="E67" s="43">
        <f t="shared" si="14"/>
        <v>3.3859724000569073E-2</v>
      </c>
      <c r="F67" s="67">
        <v>11.154999999999999</v>
      </c>
      <c r="G67" s="18">
        <f t="shared" si="15"/>
        <v>0.79349836392089912</v>
      </c>
      <c r="H67" s="66"/>
      <c r="I67" s="92"/>
      <c r="J67" s="99"/>
      <c r="K67" s="15"/>
      <c r="L67" s="24">
        <v>1.627</v>
      </c>
      <c r="M67" s="23">
        <f t="shared" si="12"/>
        <v>0.11573481291791152</v>
      </c>
      <c r="N67" s="12">
        <f>SUM(B67,D67,F67,L67)</f>
        <v>14.058</v>
      </c>
      <c r="O67" s="15">
        <f t="shared" si="13"/>
        <v>1.1353577774188337</v>
      </c>
      <c r="P67" s="144">
        <v>10.089</v>
      </c>
    </row>
    <row r="68" spans="1:16" ht="14" thickBot="1" x14ac:dyDescent="0.3">
      <c r="A68" s="33">
        <v>2005</v>
      </c>
      <c r="B68" s="191">
        <f>SUM(B64:B67)</f>
        <v>2.63</v>
      </c>
      <c r="C68" s="192">
        <f t="shared" si="11"/>
        <v>4.7942833184461416E-2</v>
      </c>
      <c r="D68" s="38">
        <f>SUM(D64:D67)</f>
        <v>1.9909999999999999</v>
      </c>
      <c r="E68" s="44">
        <f t="shared" si="14"/>
        <v>3.6294365349909763E-2</v>
      </c>
      <c r="F68" s="28">
        <f>SUM(F64:F67)</f>
        <v>44.531999999999996</v>
      </c>
      <c r="G68" s="27">
        <f t="shared" si="15"/>
        <v>0.81178336401917706</v>
      </c>
      <c r="H68" s="38"/>
      <c r="I68" s="94"/>
      <c r="J68" s="95"/>
      <c r="K68" s="96"/>
      <c r="L68" s="28">
        <f>SUM(L64:L67)</f>
        <v>5.7039999999999997</v>
      </c>
      <c r="M68" s="29">
        <f t="shared" si="12"/>
        <v>0.10397943744645168</v>
      </c>
      <c r="N68" s="13">
        <f>SUM(N64:N67)</f>
        <v>54.856999999999999</v>
      </c>
      <c r="O68" s="16">
        <f t="shared" si="13"/>
        <v>1.0743845355373196</v>
      </c>
      <c r="P68" s="145">
        <f>SUM(P64:P67)</f>
        <v>40.599999999999994</v>
      </c>
    </row>
    <row r="69" spans="1:16" x14ac:dyDescent="0.25">
      <c r="A69" s="147" t="s">
        <v>12</v>
      </c>
      <c r="B69" s="185">
        <v>0.36199999999999999</v>
      </c>
      <c r="C69" s="186">
        <f>B69/N69</f>
        <v>2.8682354805482924E-2</v>
      </c>
      <c r="D69" s="24">
        <v>0.4</v>
      </c>
      <c r="E69" s="11">
        <f t="shared" si="14"/>
        <v>3.1693209729815389E-2</v>
      </c>
      <c r="F69" s="39">
        <v>10.315</v>
      </c>
      <c r="G69" s="160">
        <f t="shared" si="15"/>
        <v>0.81728864590761419</v>
      </c>
      <c r="H69" s="148"/>
      <c r="I69" s="149"/>
      <c r="J69" s="152"/>
      <c r="K69" s="150"/>
      <c r="L69" s="24">
        <v>1.544</v>
      </c>
      <c r="M69" s="11">
        <f>L69/N69</f>
        <v>0.12233578955708739</v>
      </c>
      <c r="N69" s="134">
        <f>SUM(B69,D69,F69,L69)</f>
        <v>12.621</v>
      </c>
      <c r="O69" s="161">
        <f>N69/N64</f>
        <v>0.9219811527503835</v>
      </c>
      <c r="P69" s="222">
        <v>9.4819999999999993</v>
      </c>
    </row>
    <row r="70" spans="1:16" x14ac:dyDescent="0.25">
      <c r="A70" s="147" t="s">
        <v>14</v>
      </c>
      <c r="B70" s="187">
        <v>0.69399999999999995</v>
      </c>
      <c r="C70" s="188">
        <f>B70/N70</f>
        <v>5.3961589300987482E-2</v>
      </c>
      <c r="D70" s="24">
        <v>0.58199999999999996</v>
      </c>
      <c r="E70" s="11">
        <f t="shared" si="14"/>
        <v>4.5253090739444835E-2</v>
      </c>
      <c r="F70" s="36">
        <v>10.154999999999999</v>
      </c>
      <c r="G70" s="42">
        <f t="shared" si="15"/>
        <v>0.7895964543970142</v>
      </c>
      <c r="H70" s="53"/>
      <c r="J70" s="55"/>
      <c r="K70" s="151"/>
      <c r="L70" s="24">
        <v>1.43</v>
      </c>
      <c r="M70" s="11">
        <f>L70/N70</f>
        <v>0.11118886556255346</v>
      </c>
      <c r="N70" s="12">
        <f>SUM(B70,D70,F70,L70)</f>
        <v>12.860999999999999</v>
      </c>
      <c r="O70" s="162">
        <f>N70/N65</f>
        <v>0.94621836374337842</v>
      </c>
      <c r="P70" s="223">
        <v>9.1790000000000003</v>
      </c>
    </row>
    <row r="71" spans="1:16" x14ac:dyDescent="0.25">
      <c r="A71" s="147" t="s">
        <v>15</v>
      </c>
      <c r="B71" s="187">
        <v>0.70699999999999996</v>
      </c>
      <c r="C71" s="188">
        <f>B71/N71</f>
        <v>5.9302130515014255E-2</v>
      </c>
      <c r="D71" s="24">
        <v>0.60599999999999998</v>
      </c>
      <c r="E71" s="11">
        <f t="shared" si="14"/>
        <v>5.0830397584297936E-2</v>
      </c>
      <c r="F71" s="36">
        <v>9.6270000000000007</v>
      </c>
      <c r="G71" s="42">
        <f t="shared" si="15"/>
        <v>0.807498741821842</v>
      </c>
      <c r="H71" s="53"/>
      <c r="J71" s="55"/>
      <c r="K71" s="151"/>
      <c r="L71" s="24">
        <v>0.98199999999999998</v>
      </c>
      <c r="M71" s="11">
        <f>L71/N71</f>
        <v>8.236873007884582E-2</v>
      </c>
      <c r="N71" s="12">
        <f>SUM(B71,D71,F71,L71)</f>
        <v>11.922000000000001</v>
      </c>
      <c r="O71" s="162">
        <f>N71/N66</f>
        <v>0.88193519751442528</v>
      </c>
      <c r="P71" s="223">
        <v>8.6639999999999997</v>
      </c>
    </row>
    <row r="72" spans="1:16" ht="13.5" thickBot="1" x14ac:dyDescent="0.3">
      <c r="A72" s="147" t="s">
        <v>16</v>
      </c>
      <c r="B72" s="187">
        <v>0.64100000000000001</v>
      </c>
      <c r="C72" s="188">
        <f>B72/N72</f>
        <v>5.6600441501103757E-2</v>
      </c>
      <c r="D72" s="24">
        <v>0.54200000000000004</v>
      </c>
      <c r="E72" s="11">
        <f t="shared" si="14"/>
        <v>4.7858719646799122E-2</v>
      </c>
      <c r="F72" s="36">
        <v>9.2579999999999991</v>
      </c>
      <c r="G72" s="42">
        <f t="shared" si="15"/>
        <v>0.81748344370860926</v>
      </c>
      <c r="H72" s="53"/>
      <c r="J72" s="55"/>
      <c r="K72" s="151"/>
      <c r="L72" s="24">
        <v>0.88400000000000001</v>
      </c>
      <c r="M72" s="11">
        <f>L72/N72</f>
        <v>7.8057395143487862E-2</v>
      </c>
      <c r="N72" s="12">
        <f>SUM(B72,D72,F72,L72)</f>
        <v>11.324999999999999</v>
      </c>
      <c r="O72" s="162">
        <f>N72/N67</f>
        <v>0.80559112249253095</v>
      </c>
      <c r="P72" s="223">
        <v>8.2989999999999995</v>
      </c>
    </row>
    <row r="73" spans="1:16" ht="14" thickBot="1" x14ac:dyDescent="0.3">
      <c r="A73" s="153">
        <v>2006</v>
      </c>
      <c r="B73" s="195">
        <f>SUM(B69:B72)</f>
        <v>2.4039999999999999</v>
      </c>
      <c r="C73" s="196">
        <f>B73/N73</f>
        <v>4.9334072113115392E-2</v>
      </c>
      <c r="D73" s="164">
        <f>SUM(D69:D72)</f>
        <v>2.13</v>
      </c>
      <c r="E73" s="165">
        <f t="shared" si="14"/>
        <v>4.3711137105214549E-2</v>
      </c>
      <c r="F73" s="163">
        <f>SUM(F69:F72)</f>
        <v>39.355000000000004</v>
      </c>
      <c r="G73" s="166">
        <f t="shared" si="15"/>
        <v>0.80762995341583055</v>
      </c>
      <c r="H73" s="167"/>
      <c r="I73" s="168"/>
      <c r="J73" s="169"/>
      <c r="K73" s="170"/>
      <c r="L73" s="164">
        <f>SUM(L69:L72)</f>
        <v>4.8400000000000007</v>
      </c>
      <c r="M73" s="165">
        <f>L73/N73</f>
        <v>9.9324837365839663E-2</v>
      </c>
      <c r="N73" s="183">
        <f>SUM(N69:N72)</f>
        <v>48.728999999999999</v>
      </c>
      <c r="O73" s="171">
        <f>N73/N68</f>
        <v>0.88829137575879102</v>
      </c>
      <c r="P73" s="224">
        <f>SUM(P69:P72)</f>
        <v>35.624000000000002</v>
      </c>
    </row>
    <row r="75" spans="1:16" ht="14" x14ac:dyDescent="0.3">
      <c r="A75" s="184" t="s">
        <v>18</v>
      </c>
    </row>
    <row r="76" spans="1:16" ht="14" x14ac:dyDescent="0.3">
      <c r="A76" s="184" t="s">
        <v>19</v>
      </c>
    </row>
    <row r="77" spans="1:16" ht="14" x14ac:dyDescent="0.3">
      <c r="A77" s="184" t="s">
        <v>20</v>
      </c>
    </row>
    <row r="78" spans="1:16" ht="14" x14ac:dyDescent="0.3">
      <c r="A78" s="184" t="s">
        <v>21</v>
      </c>
    </row>
    <row r="79" spans="1:16" ht="13.5" thickBot="1" x14ac:dyDescent="0.3"/>
    <row r="80" spans="1:16" x14ac:dyDescent="0.25">
      <c r="A80" s="198" t="s">
        <v>12</v>
      </c>
      <c r="B80" s="39">
        <v>0.32200000000000001</v>
      </c>
      <c r="C80" s="160">
        <f t="shared" ref="C80:C172" si="16">B80/N80</f>
        <v>2.6558891454965358E-2</v>
      </c>
      <c r="D80" s="199">
        <v>0.59</v>
      </c>
      <c r="E80" s="205">
        <f t="shared" ref="E80:E172" si="17">D80/N80</f>
        <v>4.8663807324315404E-2</v>
      </c>
      <c r="F80" s="39">
        <v>10.125999999999999</v>
      </c>
      <c r="G80" s="160">
        <f t="shared" ref="G80:G99" si="18">F80/N80</f>
        <v>0.83520290333223346</v>
      </c>
      <c r="H80" s="200"/>
      <c r="I80" s="149"/>
      <c r="J80" s="200"/>
      <c r="K80" s="149"/>
      <c r="L80" s="39">
        <v>1.0860000000000001</v>
      </c>
      <c r="M80" s="205">
        <f t="shared" ref="M80:M89" si="19">L80/N80</f>
        <v>8.9574397888485646E-2</v>
      </c>
      <c r="N80" s="134">
        <f>SUM(B80,D80,F80,L80)</f>
        <v>12.124000000000001</v>
      </c>
      <c r="O80" s="201">
        <f>N80/N69</f>
        <v>0.96062118691070442</v>
      </c>
      <c r="P80" s="222">
        <v>9.2859999999999996</v>
      </c>
    </row>
    <row r="81" spans="1:16" x14ac:dyDescent="0.25">
      <c r="A81" s="147" t="s">
        <v>14</v>
      </c>
      <c r="B81" s="36">
        <v>0.52500000000000002</v>
      </c>
      <c r="C81" s="42">
        <f t="shared" si="16"/>
        <v>3.9346473806490291E-2</v>
      </c>
      <c r="D81" s="24">
        <v>0.54500000000000004</v>
      </c>
      <c r="E81" s="11">
        <f t="shared" si="17"/>
        <v>4.0845387094356589E-2</v>
      </c>
      <c r="F81" s="36">
        <v>10.941000000000001</v>
      </c>
      <c r="G81" s="42">
        <f t="shared" si="18"/>
        <v>0.8199805141272577</v>
      </c>
      <c r="L81" s="36">
        <v>1.3320000000000001</v>
      </c>
      <c r="M81" s="11">
        <f t="shared" si="19"/>
        <v>9.9827624971895373E-2</v>
      </c>
      <c r="N81" s="12">
        <f>SUM(B81,D81,F81,L81)</f>
        <v>13.343000000000002</v>
      </c>
      <c r="O81" s="217">
        <f>N81/N70</f>
        <v>1.0374776455952106</v>
      </c>
      <c r="P81" s="223">
        <v>9.827</v>
      </c>
    </row>
    <row r="82" spans="1:16" x14ac:dyDescent="0.25">
      <c r="A82" s="147" t="s">
        <v>15</v>
      </c>
      <c r="B82" s="36">
        <v>0.67400000000000004</v>
      </c>
      <c r="C82" s="42">
        <f t="shared" si="16"/>
        <v>5.1854131404831513E-2</v>
      </c>
      <c r="D82" s="24">
        <v>0.63100000000000001</v>
      </c>
      <c r="E82" s="11">
        <f t="shared" si="17"/>
        <v>4.8545930143098937E-2</v>
      </c>
      <c r="F82" s="36">
        <v>10.393000000000001</v>
      </c>
      <c r="G82" s="42">
        <f t="shared" si="18"/>
        <v>0.79958455146945684</v>
      </c>
      <c r="L82" s="36">
        <v>1.3</v>
      </c>
      <c r="M82" s="11">
        <f t="shared" si="19"/>
        <v>0.10001538698261271</v>
      </c>
      <c r="N82" s="12">
        <f>SUM(B82,D82,F82,L82)</f>
        <v>12.998000000000001</v>
      </c>
      <c r="O82" s="217">
        <f>N82/N71</f>
        <v>1.0902533132024828</v>
      </c>
      <c r="P82" s="223">
        <v>9.4030000000000005</v>
      </c>
    </row>
    <row r="83" spans="1:16" x14ac:dyDescent="0.25">
      <c r="A83" s="147" t="s">
        <v>16</v>
      </c>
      <c r="B83" s="36">
        <v>0.47899999999999998</v>
      </c>
      <c r="C83" s="42">
        <f t="shared" si="16"/>
        <v>3.4966055916490255E-2</v>
      </c>
      <c r="D83" s="24">
        <v>0.59</v>
      </c>
      <c r="E83" s="11">
        <f t="shared" si="17"/>
        <v>4.3068837141397177E-2</v>
      </c>
      <c r="F83" s="36">
        <v>11.315</v>
      </c>
      <c r="G83" s="42">
        <f t="shared" si="18"/>
        <v>0.82597269873713408</v>
      </c>
      <c r="L83" s="36">
        <v>1.3149999999999999</v>
      </c>
      <c r="M83" s="11">
        <f t="shared" si="19"/>
        <v>9.5992408204978466E-2</v>
      </c>
      <c r="N83" s="12">
        <f>SUM(B83,D83,F83,L83)</f>
        <v>13.699</v>
      </c>
      <c r="O83" s="202">
        <f>N83/N72</f>
        <v>1.2096247240618103</v>
      </c>
      <c r="P83" s="223">
        <v>10.56</v>
      </c>
    </row>
    <row r="84" spans="1:16" ht="14" thickBot="1" x14ac:dyDescent="0.3">
      <c r="A84" s="197">
        <v>2007</v>
      </c>
      <c r="B84" s="38">
        <f>SUM(B80:B83)</f>
        <v>2</v>
      </c>
      <c r="C84" s="44">
        <f t="shared" si="16"/>
        <v>3.8340618050762977E-2</v>
      </c>
      <c r="D84" s="28">
        <f>SUM(D80:D83)</f>
        <v>2.3559999999999999</v>
      </c>
      <c r="E84" s="27">
        <f t="shared" si="17"/>
        <v>4.5165248063798784E-2</v>
      </c>
      <c r="F84" s="38">
        <f>SUM(F80:F83)</f>
        <v>42.774999999999999</v>
      </c>
      <c r="G84" s="44">
        <f t="shared" si="18"/>
        <v>0.82000996856069319</v>
      </c>
      <c r="H84" s="179"/>
      <c r="I84" s="203"/>
      <c r="J84" s="179"/>
      <c r="K84" s="203"/>
      <c r="L84" s="38">
        <f>SUM(L80:L83)</f>
        <v>5.0329999999999995</v>
      </c>
      <c r="M84" s="27">
        <f t="shared" si="19"/>
        <v>9.6484165324745019E-2</v>
      </c>
      <c r="N84" s="13">
        <f>SUM(N80:N83)</f>
        <v>52.164000000000001</v>
      </c>
      <c r="O84" s="204">
        <f>N84/N73</f>
        <v>1.0704919042048884</v>
      </c>
      <c r="P84" s="225">
        <f>SUM(P80:P83)</f>
        <v>39.076000000000001</v>
      </c>
    </row>
    <row r="85" spans="1:16" x14ac:dyDescent="0.25">
      <c r="A85" s="216" t="s">
        <v>12</v>
      </c>
      <c r="B85" s="39">
        <v>0.36899999999999999</v>
      </c>
      <c r="C85" s="160">
        <f t="shared" si="16"/>
        <v>2.5671351050507864E-2</v>
      </c>
      <c r="D85" s="24">
        <v>0.53900000000000003</v>
      </c>
      <c r="E85" s="11">
        <f t="shared" si="17"/>
        <v>3.749826074857382E-2</v>
      </c>
      <c r="F85" s="39">
        <v>12.08</v>
      </c>
      <c r="G85" s="160">
        <f t="shared" si="18"/>
        <v>0.84040628913315718</v>
      </c>
      <c r="L85" s="39">
        <v>1.3859999999999999</v>
      </c>
      <c r="M85" s="219">
        <f t="shared" si="19"/>
        <v>9.642409906776124E-2</v>
      </c>
      <c r="N85" s="24">
        <f>SUM(B85,D85,F85,L85)</f>
        <v>14.373999999999999</v>
      </c>
      <c r="O85" s="161">
        <f t="shared" ref="O85:O104" si="20">N85/N80</f>
        <v>1.1855823160673045</v>
      </c>
      <c r="P85" s="222">
        <v>11.183</v>
      </c>
    </row>
    <row r="86" spans="1:16" x14ac:dyDescent="0.25">
      <c r="A86" s="216" t="s">
        <v>14</v>
      </c>
      <c r="B86" s="36">
        <v>0.39600000000000002</v>
      </c>
      <c r="C86" s="42">
        <f t="shared" si="16"/>
        <v>2.9420505200594357E-2</v>
      </c>
      <c r="D86" s="24">
        <v>0.66600000000000004</v>
      </c>
      <c r="E86" s="11">
        <f t="shared" si="17"/>
        <v>4.9479940564635963E-2</v>
      </c>
      <c r="F86" s="36">
        <v>11.163</v>
      </c>
      <c r="G86" s="42">
        <f t="shared" si="18"/>
        <v>0.8293462109955424</v>
      </c>
      <c r="L86" s="36">
        <v>1.2350000000000001</v>
      </c>
      <c r="M86" s="220">
        <f t="shared" si="19"/>
        <v>9.1753343239227347E-2</v>
      </c>
      <c r="N86" s="24">
        <f>SUM(B86,D86,F86,L86)</f>
        <v>13.459999999999999</v>
      </c>
      <c r="O86" s="162">
        <f t="shared" si="20"/>
        <v>1.0087686427340177</v>
      </c>
      <c r="P86" s="223">
        <v>10.255000000000001</v>
      </c>
    </row>
    <row r="87" spans="1:16" x14ac:dyDescent="0.25">
      <c r="A87" s="216" t="s">
        <v>15</v>
      </c>
      <c r="B87" s="36">
        <v>0.52800000000000002</v>
      </c>
      <c r="C87" s="42">
        <f t="shared" si="16"/>
        <v>4.046907335019545E-2</v>
      </c>
      <c r="D87" s="24">
        <v>0.74199999999999999</v>
      </c>
      <c r="E87" s="11">
        <f t="shared" si="17"/>
        <v>5.6871311412585265E-2</v>
      </c>
      <c r="F87" s="36">
        <v>10.778</v>
      </c>
      <c r="G87" s="42">
        <f t="shared" si="18"/>
        <v>0.82609028895531544</v>
      </c>
      <c r="L87" s="36">
        <v>0.999</v>
      </c>
      <c r="M87" s="220">
        <f t="shared" si="19"/>
        <v>7.6569326281903882E-2</v>
      </c>
      <c r="N87" s="24">
        <f>SUM(B87,D87,F87,L87)</f>
        <v>13.047000000000001</v>
      </c>
      <c r="O87" s="162">
        <f t="shared" si="20"/>
        <v>1.0037698107401138</v>
      </c>
      <c r="P87" s="223">
        <v>10.077999999999999</v>
      </c>
    </row>
    <row r="88" spans="1:16" x14ac:dyDescent="0.25">
      <c r="A88" s="216" t="s">
        <v>16</v>
      </c>
      <c r="B88" s="36">
        <v>0.39400000000000002</v>
      </c>
      <c r="C88" s="42">
        <f t="shared" si="16"/>
        <v>2.5955204216073783E-2</v>
      </c>
      <c r="D88" s="24">
        <v>0.70499999999999996</v>
      </c>
      <c r="E88" s="11">
        <f t="shared" si="17"/>
        <v>4.6442687747035569E-2</v>
      </c>
      <c r="F88" s="36">
        <v>13.093999999999999</v>
      </c>
      <c r="G88" s="42">
        <f t="shared" si="18"/>
        <v>0.86258234519104082</v>
      </c>
      <c r="L88" s="36">
        <v>0.98699999999999999</v>
      </c>
      <c r="M88" s="220">
        <f t="shared" si="19"/>
        <v>6.5019762845849802E-2</v>
      </c>
      <c r="N88" s="24">
        <f>SUM(B88,D88,F88,L88)</f>
        <v>15.18</v>
      </c>
      <c r="O88" s="162">
        <f t="shared" si="20"/>
        <v>1.1081100810278122</v>
      </c>
      <c r="P88" s="223">
        <v>12.353999999999999</v>
      </c>
    </row>
    <row r="89" spans="1:16" ht="14" thickBot="1" x14ac:dyDescent="0.3">
      <c r="A89" s="245">
        <v>2008</v>
      </c>
      <c r="B89" s="228">
        <f>SUM(B85:B88)</f>
        <v>1.6870000000000003</v>
      </c>
      <c r="C89" s="229">
        <f t="shared" si="16"/>
        <v>3.0092220973582353E-2</v>
      </c>
      <c r="D89" s="226">
        <f>SUM(D85:D88)</f>
        <v>2.6520000000000001</v>
      </c>
      <c r="E89" s="227">
        <f t="shared" si="17"/>
        <v>4.7305613528121154E-2</v>
      </c>
      <c r="F89" s="228">
        <f>SUM(F85:F88)</f>
        <v>47.115000000000002</v>
      </c>
      <c r="G89" s="229">
        <f t="shared" si="18"/>
        <v>0.840423824048804</v>
      </c>
      <c r="H89" s="232"/>
      <c r="I89" s="246"/>
      <c r="J89" s="232"/>
      <c r="K89" s="246"/>
      <c r="L89" s="228">
        <f>SUM(L85:L88)</f>
        <v>4.6070000000000002</v>
      </c>
      <c r="M89" s="247">
        <f t="shared" si="19"/>
        <v>8.2178341449492515E-2</v>
      </c>
      <c r="N89" s="226">
        <f>SUM(N85:N88)</f>
        <v>56.061</v>
      </c>
      <c r="O89" s="248">
        <f t="shared" si="20"/>
        <v>1.0747066942719117</v>
      </c>
      <c r="P89" s="249">
        <f>SUM(P85:P88)</f>
        <v>43.870000000000005</v>
      </c>
    </row>
    <row r="90" spans="1:16" x14ac:dyDescent="0.25">
      <c r="A90" s="216" t="s">
        <v>12</v>
      </c>
      <c r="B90" s="39">
        <v>0.32200000000000001</v>
      </c>
      <c r="C90" s="160">
        <f t="shared" si="16"/>
        <v>2.2653721682847898E-2</v>
      </c>
      <c r="D90" s="24">
        <v>0.57999999999999996</v>
      </c>
      <c r="E90" s="11">
        <f t="shared" si="17"/>
        <v>4.0804840298297451E-2</v>
      </c>
      <c r="F90" s="39">
        <v>12.509</v>
      </c>
      <c r="G90" s="160">
        <f t="shared" si="18"/>
        <v>0.88004784015759108</v>
      </c>
      <c r="L90" s="39">
        <v>0.80300000000000005</v>
      </c>
      <c r="M90" s="219">
        <f t="shared" ref="M90:M103" si="21">L90/N90</f>
        <v>5.6493597861263546E-2</v>
      </c>
      <c r="N90" s="24">
        <f>SUM(B90,D90,F90,L90)</f>
        <v>14.214</v>
      </c>
      <c r="O90" s="161">
        <f t="shared" si="20"/>
        <v>0.98886879087240864</v>
      </c>
      <c r="P90" s="222">
        <v>11.946999999999999</v>
      </c>
    </row>
    <row r="91" spans="1:16" x14ac:dyDescent="0.25">
      <c r="A91" s="216" t="s">
        <v>14</v>
      </c>
      <c r="B91" s="36">
        <v>0.28000000000000003</v>
      </c>
      <c r="C91" s="42">
        <f t="shared" si="16"/>
        <v>2.0050125313283207E-2</v>
      </c>
      <c r="D91" s="24">
        <v>0.55800000000000005</v>
      </c>
      <c r="E91" s="11">
        <f t="shared" si="17"/>
        <v>3.9957035445757252E-2</v>
      </c>
      <c r="F91" s="36">
        <v>12.358000000000001</v>
      </c>
      <c r="G91" s="42">
        <f t="shared" si="18"/>
        <v>0.88492660221983521</v>
      </c>
      <c r="L91" s="36">
        <v>0.76900000000000002</v>
      </c>
      <c r="M91" s="220">
        <f t="shared" si="21"/>
        <v>5.5066237021124231E-2</v>
      </c>
      <c r="N91" s="24">
        <f>SUM(B91,D91,F91,L91)</f>
        <v>13.965000000000002</v>
      </c>
      <c r="O91" s="162">
        <f t="shared" si="20"/>
        <v>1.0375185735512631</v>
      </c>
      <c r="P91" s="223">
        <v>11.868</v>
      </c>
    </row>
    <row r="92" spans="1:16" x14ac:dyDescent="0.25">
      <c r="A92" s="216" t="s">
        <v>15</v>
      </c>
      <c r="B92" s="36">
        <v>0.35299999999999998</v>
      </c>
      <c r="C92" s="42">
        <f t="shared" si="16"/>
        <v>2.7764668868963348E-2</v>
      </c>
      <c r="D92" s="24">
        <v>0.54800000000000004</v>
      </c>
      <c r="E92" s="11">
        <f t="shared" si="17"/>
        <v>4.3102092181846789E-2</v>
      </c>
      <c r="F92" s="36">
        <v>11.116</v>
      </c>
      <c r="G92" s="42">
        <f t="shared" si="18"/>
        <v>0.87431178228724249</v>
      </c>
      <c r="L92" s="36">
        <v>0.69699999999999995</v>
      </c>
      <c r="M92" s="220">
        <f t="shared" si="21"/>
        <v>5.482145666194746E-2</v>
      </c>
      <c r="N92" s="24">
        <f>SUM(B92,D92,F92,L92)</f>
        <v>12.713999999999999</v>
      </c>
      <c r="O92" s="162">
        <f t="shared" si="20"/>
        <v>0.97447689123936521</v>
      </c>
      <c r="P92" s="223">
        <v>10.657999999999999</v>
      </c>
    </row>
    <row r="93" spans="1:16" x14ac:dyDescent="0.25">
      <c r="A93" s="216" t="s">
        <v>16</v>
      </c>
      <c r="B93" s="36">
        <v>0.34399999999999997</v>
      </c>
      <c r="C93" s="42">
        <f t="shared" si="16"/>
        <v>2.690442671672141E-2</v>
      </c>
      <c r="D93" s="24">
        <v>0.53600000000000003</v>
      </c>
      <c r="E93" s="11">
        <f t="shared" si="17"/>
        <v>4.192085093070546E-2</v>
      </c>
      <c r="F93" s="36">
        <v>11.109</v>
      </c>
      <c r="G93" s="42">
        <f t="shared" si="18"/>
        <v>0.86884091975598299</v>
      </c>
      <c r="L93" s="36">
        <v>0.79700000000000004</v>
      </c>
      <c r="M93" s="220">
        <f t="shared" si="21"/>
        <v>6.2333802596590014E-2</v>
      </c>
      <c r="N93" s="24">
        <f>SUM(B93,D93,F93,L93)</f>
        <v>12.786000000000001</v>
      </c>
      <c r="O93" s="162">
        <f t="shared" si="20"/>
        <v>0.84229249011857721</v>
      </c>
      <c r="P93" s="223">
        <v>10.643000000000001</v>
      </c>
    </row>
    <row r="94" spans="1:16" ht="14" thickBot="1" x14ac:dyDescent="0.3">
      <c r="A94" s="245">
        <v>2009</v>
      </c>
      <c r="B94" s="228">
        <f>SUM(B90:B93)</f>
        <v>1.2989999999999999</v>
      </c>
      <c r="C94" s="229">
        <f t="shared" si="16"/>
        <v>2.419940758956016E-2</v>
      </c>
      <c r="D94" s="226">
        <f>SUM(D90:D93)</f>
        <v>2.222</v>
      </c>
      <c r="E94" s="227">
        <f t="shared" si="17"/>
        <v>4.1394213752119075E-2</v>
      </c>
      <c r="F94" s="228">
        <f>SUM(F90:F93)</f>
        <v>47.092000000000006</v>
      </c>
      <c r="G94" s="229">
        <f t="shared" si="18"/>
        <v>0.87728907021367764</v>
      </c>
      <c r="H94" s="232"/>
      <c r="I94" s="246"/>
      <c r="J94" s="232"/>
      <c r="K94" s="246"/>
      <c r="L94" s="228">
        <f>SUM(L90:L93)</f>
        <v>3.0660000000000003</v>
      </c>
      <c r="M94" s="247">
        <f t="shared" si="21"/>
        <v>5.7117308444643161E-2</v>
      </c>
      <c r="N94" s="226">
        <f>SUM(N90:N93)</f>
        <v>53.679000000000002</v>
      </c>
      <c r="O94" s="248">
        <f t="shared" si="20"/>
        <v>0.95751056884465136</v>
      </c>
      <c r="P94" s="249">
        <f>SUM(P90:P93)</f>
        <v>45.116</v>
      </c>
    </row>
    <row r="95" spans="1:16" x14ac:dyDescent="0.25">
      <c r="A95" s="244" t="s">
        <v>12</v>
      </c>
      <c r="B95" s="39">
        <v>0.30499999999999999</v>
      </c>
      <c r="C95" s="160">
        <f t="shared" si="16"/>
        <v>2.2963409125131756E-2</v>
      </c>
      <c r="D95" s="24">
        <v>0.90900000000000003</v>
      </c>
      <c r="E95" s="11">
        <f t="shared" si="17"/>
        <v>6.8438488179491039E-2</v>
      </c>
      <c r="F95" s="39">
        <v>11.311</v>
      </c>
      <c r="G95" s="11">
        <f>F95/N95</f>
        <v>0.85160367414546001</v>
      </c>
      <c r="H95" s="148"/>
      <c r="I95" s="149"/>
      <c r="J95" s="200"/>
      <c r="K95" s="150"/>
      <c r="L95" s="24">
        <v>0.75700000000000001</v>
      </c>
      <c r="M95" s="11">
        <f t="shared" si="21"/>
        <v>5.6994428549917181E-2</v>
      </c>
      <c r="N95" s="134">
        <f>SUM(B95,D95,F95,L95)</f>
        <v>13.282</v>
      </c>
      <c r="O95" s="250">
        <f t="shared" si="20"/>
        <v>0.93443084283101163</v>
      </c>
      <c r="P95" s="222">
        <v>10.531000000000001</v>
      </c>
    </row>
    <row r="96" spans="1:16" x14ac:dyDescent="0.25">
      <c r="A96" s="244" t="s">
        <v>14</v>
      </c>
      <c r="B96" s="36">
        <v>0.255</v>
      </c>
      <c r="C96" s="42">
        <f t="shared" si="16"/>
        <v>2.1235842771485675E-2</v>
      </c>
      <c r="D96" s="24">
        <v>0.73399999999999999</v>
      </c>
      <c r="E96" s="11">
        <f t="shared" si="17"/>
        <v>6.1125916055962688E-2</v>
      </c>
      <c r="F96" s="36">
        <v>10.507</v>
      </c>
      <c r="G96" s="11">
        <f>F96/N96</f>
        <v>0.87499999999999989</v>
      </c>
      <c r="H96" s="53"/>
      <c r="K96" s="151"/>
      <c r="L96" s="24">
        <v>0.51200000000000001</v>
      </c>
      <c r="M96" s="11">
        <f t="shared" si="21"/>
        <v>4.2638241172551633E-2</v>
      </c>
      <c r="N96" s="12">
        <f>SUM(B96,D96,F96,L96)</f>
        <v>12.008000000000001</v>
      </c>
      <c r="O96" s="217">
        <f t="shared" si="20"/>
        <v>0.8598639455782312</v>
      </c>
      <c r="P96" s="223">
        <v>10.18</v>
      </c>
    </row>
    <row r="97" spans="1:16" x14ac:dyDescent="0.25">
      <c r="A97" s="244" t="s">
        <v>15</v>
      </c>
      <c r="B97" s="36">
        <v>0.436</v>
      </c>
      <c r="C97" s="42">
        <f t="shared" si="16"/>
        <v>3.7437746865876691E-2</v>
      </c>
      <c r="D97" s="24">
        <v>0.69599999999999995</v>
      </c>
      <c r="E97" s="11">
        <f t="shared" si="17"/>
        <v>5.9763008758371962E-2</v>
      </c>
      <c r="F97" s="36">
        <v>9.4510000000000005</v>
      </c>
      <c r="G97" s="11">
        <f>F97/N97</f>
        <v>0.81152326979220335</v>
      </c>
      <c r="H97" s="53"/>
      <c r="K97" s="151"/>
      <c r="L97" s="24">
        <v>1.0629999999999999</v>
      </c>
      <c r="M97" s="11">
        <f t="shared" si="21"/>
        <v>9.1275974583547984E-2</v>
      </c>
      <c r="N97" s="12">
        <f>SUM(B97,D97,F97,L97)</f>
        <v>11.646000000000001</v>
      </c>
      <c r="O97" s="217">
        <f t="shared" si="20"/>
        <v>0.91599811231713091</v>
      </c>
      <c r="P97" s="223">
        <v>9.0399999999999991</v>
      </c>
    </row>
    <row r="98" spans="1:16" x14ac:dyDescent="0.25">
      <c r="A98" s="244" t="s">
        <v>16</v>
      </c>
      <c r="B98" s="36">
        <v>0.26700000000000002</v>
      </c>
      <c r="C98" s="42">
        <f t="shared" si="16"/>
        <v>2.1833346962139177E-2</v>
      </c>
      <c r="D98" s="24">
        <v>0.86799999999999999</v>
      </c>
      <c r="E98" s="11">
        <f t="shared" si="17"/>
        <v>7.0978820835718368E-2</v>
      </c>
      <c r="F98" s="36">
        <v>9.7040000000000006</v>
      </c>
      <c r="G98" s="11">
        <f>F98/N98</f>
        <v>0.79352359146291596</v>
      </c>
      <c r="H98" s="53"/>
      <c r="K98" s="151"/>
      <c r="L98" s="24">
        <v>1.39</v>
      </c>
      <c r="M98" s="11">
        <f t="shared" si="21"/>
        <v>0.11366424073922642</v>
      </c>
      <c r="N98" s="12">
        <f>SUM(B98,D98,F98,L98)</f>
        <v>12.229000000000001</v>
      </c>
      <c r="O98" s="217">
        <f t="shared" si="20"/>
        <v>0.95643672767089005</v>
      </c>
      <c r="P98" s="223">
        <v>9.3040000000000003</v>
      </c>
    </row>
    <row r="99" spans="1:16" ht="14" thickBot="1" x14ac:dyDescent="0.3">
      <c r="A99" s="245">
        <v>2010</v>
      </c>
      <c r="B99" s="228">
        <f>SUM(B95:B98)</f>
        <v>1.2629999999999999</v>
      </c>
      <c r="C99" s="229">
        <f t="shared" si="16"/>
        <v>2.5689006406996846E-2</v>
      </c>
      <c r="D99" s="226">
        <f>SUM(D95:D98)</f>
        <v>3.2069999999999999</v>
      </c>
      <c r="E99" s="227">
        <f t="shared" si="17"/>
        <v>6.5229329807790087E-2</v>
      </c>
      <c r="F99" s="228">
        <f>SUM(F95:F98)</f>
        <v>40.972999999999999</v>
      </c>
      <c r="G99" s="227">
        <f t="shared" si="18"/>
        <v>0.83337740262381776</v>
      </c>
      <c r="H99" s="230"/>
      <c r="I99" s="246"/>
      <c r="J99" s="232"/>
      <c r="K99" s="251"/>
      <c r="L99" s="226">
        <f>SUM(L95:L98)</f>
        <v>3.7219999999999995</v>
      </c>
      <c r="M99" s="227">
        <f>L99/N99</f>
        <v>7.5704261161395295E-2</v>
      </c>
      <c r="N99" s="234">
        <f>SUM(N95:N98)</f>
        <v>49.164999999999999</v>
      </c>
      <c r="O99" s="252">
        <f t="shared" si="20"/>
        <v>0.91590752435775624</v>
      </c>
      <c r="P99" s="256">
        <f>SUM(P95:P98)</f>
        <v>39.055</v>
      </c>
    </row>
    <row r="100" spans="1:16" x14ac:dyDescent="0.25">
      <c r="A100" s="244" t="s">
        <v>12</v>
      </c>
      <c r="B100" s="39">
        <v>0.21099999999999999</v>
      </c>
      <c r="C100" s="160">
        <f t="shared" si="16"/>
        <v>1.4226957049423505E-2</v>
      </c>
      <c r="D100" s="24">
        <v>1.109</v>
      </c>
      <c r="E100" s="11">
        <f t="shared" si="17"/>
        <v>7.4775807430382313E-2</v>
      </c>
      <c r="F100" s="36">
        <v>12.045999999999999</v>
      </c>
      <c r="G100" s="11">
        <f t="shared" ref="G100:G172" si="22">F100/N100</f>
        <v>0.81221765221495512</v>
      </c>
      <c r="H100" s="148"/>
      <c r="I100" s="149"/>
      <c r="J100" s="200"/>
      <c r="K100" s="150"/>
      <c r="L100" s="24">
        <v>1.4650000000000001</v>
      </c>
      <c r="M100" s="11">
        <f t="shared" si="21"/>
        <v>9.8779583305239033E-2</v>
      </c>
      <c r="N100" s="134">
        <f>SUM(B100,D100,F100,L100)</f>
        <v>14.831</v>
      </c>
      <c r="O100" s="250">
        <f t="shared" si="20"/>
        <v>1.1166240024092757</v>
      </c>
      <c r="P100" s="222">
        <v>11.694000000000001</v>
      </c>
    </row>
    <row r="101" spans="1:16" x14ac:dyDescent="0.25">
      <c r="A101" s="244" t="s">
        <v>14</v>
      </c>
      <c r="B101" s="36">
        <v>0.214</v>
      </c>
      <c r="C101" s="42">
        <f t="shared" si="16"/>
        <v>1.4215490899428725E-2</v>
      </c>
      <c r="D101" s="24">
        <v>1.268</v>
      </c>
      <c r="E101" s="42">
        <f t="shared" si="17"/>
        <v>8.4230104955493559E-2</v>
      </c>
      <c r="F101" s="24">
        <v>12.414999999999999</v>
      </c>
      <c r="G101" s="11">
        <f t="shared" si="22"/>
        <v>0.8246977547495683</v>
      </c>
      <c r="H101" s="53"/>
      <c r="K101" s="151"/>
      <c r="L101" s="24">
        <v>1.157</v>
      </c>
      <c r="M101" s="11">
        <f t="shared" si="21"/>
        <v>7.6856649395509513E-2</v>
      </c>
      <c r="N101" s="12">
        <f>SUM(B101,D101,F101,L101)</f>
        <v>15.053999999999998</v>
      </c>
      <c r="O101" s="217">
        <f t="shared" si="20"/>
        <v>1.253664223850766</v>
      </c>
      <c r="P101" s="223">
        <v>12.465999999999999</v>
      </c>
    </row>
    <row r="102" spans="1:16" x14ac:dyDescent="0.25">
      <c r="A102" s="244" t="s">
        <v>15</v>
      </c>
      <c r="B102" s="36">
        <v>0.41399999999999998</v>
      </c>
      <c r="C102" s="42">
        <f t="shared" si="16"/>
        <v>3.1120799819589564E-2</v>
      </c>
      <c r="D102" s="24">
        <v>1.1279999999999999</v>
      </c>
      <c r="E102" s="11">
        <f t="shared" si="17"/>
        <v>8.4792903856273014E-2</v>
      </c>
      <c r="F102" s="36">
        <v>10.685</v>
      </c>
      <c r="G102" s="11">
        <f t="shared" si="22"/>
        <v>0.8032022851988273</v>
      </c>
      <c r="H102" s="53"/>
      <c r="K102" s="151"/>
      <c r="L102" s="24">
        <v>1.0760000000000001</v>
      </c>
      <c r="M102" s="11">
        <f t="shared" si="21"/>
        <v>8.0884011125310087E-2</v>
      </c>
      <c r="N102" s="12">
        <f>SUM(B102,D102,F102,L102)</f>
        <v>13.303000000000001</v>
      </c>
      <c r="O102" s="217">
        <f t="shared" si="20"/>
        <v>1.1422806113687103</v>
      </c>
      <c r="P102" s="223">
        <v>10.500999999999999</v>
      </c>
    </row>
    <row r="103" spans="1:16" x14ac:dyDescent="0.25">
      <c r="A103" s="244" t="s">
        <v>16</v>
      </c>
      <c r="B103" s="36">
        <v>0.35399999999999998</v>
      </c>
      <c r="C103" s="42">
        <f t="shared" si="16"/>
        <v>2.1855899240600111E-2</v>
      </c>
      <c r="D103" s="24">
        <v>1.427</v>
      </c>
      <c r="E103" s="11">
        <f t="shared" si="17"/>
        <v>8.8102735074396504E-2</v>
      </c>
      <c r="F103" s="36">
        <v>13.292</v>
      </c>
      <c r="G103" s="11">
        <f t="shared" si="22"/>
        <v>0.8206457986046799</v>
      </c>
      <c r="H103" s="53"/>
      <c r="K103" s="151"/>
      <c r="L103" s="24">
        <v>1.1240000000000001</v>
      </c>
      <c r="M103" s="11">
        <f t="shared" si="21"/>
        <v>6.9395567080323531E-2</v>
      </c>
      <c r="N103" s="12">
        <f>SUM(B103,D103,F103,L103)</f>
        <v>16.196999999999999</v>
      </c>
      <c r="O103" s="217">
        <f t="shared" si="20"/>
        <v>1.3244746095347124</v>
      </c>
      <c r="P103" s="223">
        <v>13.076000000000001</v>
      </c>
    </row>
    <row r="104" spans="1:16" ht="14" thickBot="1" x14ac:dyDescent="0.3">
      <c r="A104" s="245">
        <v>2011</v>
      </c>
      <c r="B104" s="228">
        <f>SUM(B100:B103)</f>
        <v>1.1930000000000001</v>
      </c>
      <c r="C104" s="229">
        <f t="shared" si="16"/>
        <v>2.0089248126631303E-2</v>
      </c>
      <c r="D104" s="226">
        <f>SUM(D100:D103)</f>
        <v>4.9320000000000004</v>
      </c>
      <c r="E104" s="227">
        <f t="shared" si="17"/>
        <v>8.3051275574640065E-2</v>
      </c>
      <c r="F104" s="228">
        <f>SUM(F100:F103)</f>
        <v>48.438000000000002</v>
      </c>
      <c r="G104" s="227">
        <f t="shared" si="22"/>
        <v>0.81566052033341752</v>
      </c>
      <c r="H104" s="230"/>
      <c r="I104" s="246"/>
      <c r="J104" s="232"/>
      <c r="K104" s="251"/>
      <c r="L104" s="226">
        <f>SUM(L100:L103)</f>
        <v>4.8220000000000001</v>
      </c>
      <c r="M104" s="227">
        <f t="shared" ref="M104:M123" si="23">L104/N104</f>
        <v>8.1198955965311098E-2</v>
      </c>
      <c r="N104" s="234">
        <f>SUM(N100:N103)</f>
        <v>59.385000000000005</v>
      </c>
      <c r="O104" s="252">
        <f t="shared" si="20"/>
        <v>1.2078714532696024</v>
      </c>
      <c r="P104" s="256">
        <f>SUM(P100:P103)</f>
        <v>47.737000000000002</v>
      </c>
    </row>
    <row r="105" spans="1:16" x14ac:dyDescent="0.25">
      <c r="A105" s="244" t="s">
        <v>12</v>
      </c>
      <c r="B105" s="39">
        <v>0.23499999999999999</v>
      </c>
      <c r="C105" s="160">
        <f t="shared" si="16"/>
        <v>1.3663585092156519E-2</v>
      </c>
      <c r="D105" s="24">
        <v>1.4119999999999999</v>
      </c>
      <c r="E105" s="11">
        <f t="shared" si="17"/>
        <v>8.2097796383510654E-2</v>
      </c>
      <c r="F105" s="36">
        <v>13.878</v>
      </c>
      <c r="G105" s="11">
        <f t="shared" si="22"/>
        <v>0.80690737833594972</v>
      </c>
      <c r="H105" s="148"/>
      <c r="I105" s="149"/>
      <c r="J105" s="200"/>
      <c r="K105" s="150"/>
      <c r="L105" s="24">
        <v>1.6739999999999999</v>
      </c>
      <c r="M105" s="11">
        <f t="shared" si="23"/>
        <v>9.7331240188383031E-2</v>
      </c>
      <c r="N105" s="134">
        <f>SUM(B105,D105,F105,L105)</f>
        <v>17.199000000000002</v>
      </c>
      <c r="O105" s="250">
        <f t="shared" ref="O105:O113" si="24">N105/N100</f>
        <v>1.1596655653698336</v>
      </c>
      <c r="P105" s="222">
        <v>13.86</v>
      </c>
    </row>
    <row r="106" spans="1:16" x14ac:dyDescent="0.25">
      <c r="A106" s="244" t="s">
        <v>14</v>
      </c>
      <c r="B106" s="36">
        <v>0.24099999999999999</v>
      </c>
      <c r="C106" s="42">
        <f t="shared" si="16"/>
        <v>1.459809800714762E-2</v>
      </c>
      <c r="D106" s="24">
        <v>1.27</v>
      </c>
      <c r="E106" s="42">
        <f t="shared" si="17"/>
        <v>7.6927736386213599E-2</v>
      </c>
      <c r="F106" s="24">
        <v>13.603999999999999</v>
      </c>
      <c r="G106" s="11">
        <f t="shared" si="22"/>
        <v>0.82403537464413357</v>
      </c>
      <c r="H106" s="53"/>
      <c r="K106" s="151"/>
      <c r="L106" s="24">
        <v>1.3939999999999999</v>
      </c>
      <c r="M106" s="11">
        <f t="shared" si="23"/>
        <v>8.4438790962505311E-2</v>
      </c>
      <c r="N106" s="12">
        <f>SUM(B106,D106,F106,L106)</f>
        <v>16.508999999999997</v>
      </c>
      <c r="O106" s="217">
        <f t="shared" si="24"/>
        <v>1.0966520526106018</v>
      </c>
      <c r="P106" s="223">
        <v>13.505000000000001</v>
      </c>
    </row>
    <row r="107" spans="1:16" x14ac:dyDescent="0.25">
      <c r="A107" s="244" t="s">
        <v>15</v>
      </c>
      <c r="B107" s="36">
        <v>0.46899999999999997</v>
      </c>
      <c r="C107" s="42">
        <f t="shared" si="16"/>
        <v>3.4609991882517899E-2</v>
      </c>
      <c r="D107" s="24">
        <v>1.0249999999999999</v>
      </c>
      <c r="E107" s="11">
        <f t="shared" si="17"/>
        <v>7.5640174156888798E-2</v>
      </c>
      <c r="F107" s="36">
        <v>11.180999999999999</v>
      </c>
      <c r="G107" s="11">
        <f t="shared" si="22"/>
        <v>0.82510515829090103</v>
      </c>
      <c r="H107" s="53"/>
      <c r="K107" s="151"/>
      <c r="L107" s="24">
        <v>0.876</v>
      </c>
      <c r="M107" s="11">
        <f t="shared" si="23"/>
        <v>6.4644675669692286E-2</v>
      </c>
      <c r="N107" s="12">
        <f>SUM(B107,D107,F107,L107)</f>
        <v>13.550999999999998</v>
      </c>
      <c r="O107" s="217">
        <f t="shared" si="24"/>
        <v>1.0186424114861308</v>
      </c>
      <c r="P107" s="223">
        <v>10.962</v>
      </c>
    </row>
    <row r="108" spans="1:16" x14ac:dyDescent="0.25">
      <c r="A108" s="244" t="s">
        <v>16</v>
      </c>
      <c r="B108" s="36">
        <v>0.48359999999999997</v>
      </c>
      <c r="C108" s="42">
        <f t="shared" si="16"/>
        <v>3.6244538211906131E-2</v>
      </c>
      <c r="D108" s="24">
        <v>1.1794</v>
      </c>
      <c r="E108" s="11">
        <f t="shared" si="17"/>
        <v>8.8392903984950574E-2</v>
      </c>
      <c r="F108" s="36">
        <v>11.0654</v>
      </c>
      <c r="G108" s="11">
        <f t="shared" si="22"/>
        <v>0.82932240101328814</v>
      </c>
      <c r="H108" s="53"/>
      <c r="K108" s="151"/>
      <c r="L108" s="24">
        <v>0.61429999999999996</v>
      </c>
      <c r="M108" s="11">
        <f t="shared" si="23"/>
        <v>4.6040156789855124E-2</v>
      </c>
      <c r="N108" s="12">
        <f>SUM(B108,D108,F108,L108)</f>
        <v>13.342700000000001</v>
      </c>
      <c r="O108" s="217">
        <f t="shared" si="24"/>
        <v>0.82377600790269812</v>
      </c>
      <c r="P108" s="223">
        <v>10.7087</v>
      </c>
    </row>
    <row r="109" spans="1:16" ht="14" thickBot="1" x14ac:dyDescent="0.3">
      <c r="A109" s="245">
        <v>2012</v>
      </c>
      <c r="B109" s="228">
        <f>SUM(B105:B108)</f>
        <v>1.4285999999999999</v>
      </c>
      <c r="C109" s="229">
        <f t="shared" si="16"/>
        <v>2.3573596120240847E-2</v>
      </c>
      <c r="D109" s="226">
        <f>SUM(D105:D108)</f>
        <v>4.8864000000000001</v>
      </c>
      <c r="E109" s="227">
        <f>D109/N109</f>
        <v>8.0631401429332838E-2</v>
      </c>
      <c r="F109" s="228">
        <f>SUM(F105:F108)</f>
        <v>49.728399999999993</v>
      </c>
      <c r="G109" s="227">
        <f>F109/N109</f>
        <v>0.82057764056123828</v>
      </c>
      <c r="H109" s="230"/>
      <c r="I109" s="246"/>
      <c r="J109" s="232"/>
      <c r="K109" s="251"/>
      <c r="L109" s="226">
        <f>SUM(L105:L108)</f>
        <v>4.5582999999999991</v>
      </c>
      <c r="M109" s="227">
        <f t="shared" si="23"/>
        <v>7.5217361889187914E-2</v>
      </c>
      <c r="N109" s="234">
        <f>SUM(N105:N108)</f>
        <v>60.601700000000001</v>
      </c>
      <c r="O109" s="252">
        <f t="shared" si="24"/>
        <v>1.0204883388060957</v>
      </c>
      <c r="P109" s="256">
        <f>SUM(P105:P108)</f>
        <v>49.035699999999999</v>
      </c>
    </row>
    <row r="110" spans="1:16" x14ac:dyDescent="0.25">
      <c r="A110" s="244" t="s">
        <v>12</v>
      </c>
      <c r="B110" s="39">
        <v>0.29699999999999999</v>
      </c>
      <c r="C110" s="160">
        <f t="shared" si="16"/>
        <v>1.8757104964001514E-2</v>
      </c>
      <c r="D110" s="24">
        <v>1.401</v>
      </c>
      <c r="E110" s="11">
        <f t="shared" si="17"/>
        <v>8.8480485032209177E-2</v>
      </c>
      <c r="F110" s="36">
        <v>13.343999999999999</v>
      </c>
      <c r="G110" s="11">
        <f t="shared" si="22"/>
        <v>0.84274346343311857</v>
      </c>
      <c r="H110" s="148"/>
      <c r="I110" s="149"/>
      <c r="J110" s="200"/>
      <c r="K110" s="150"/>
      <c r="L110" s="24">
        <v>0.79200000000000004</v>
      </c>
      <c r="M110" s="11">
        <f t="shared" si="23"/>
        <v>5.0018946570670714E-2</v>
      </c>
      <c r="N110" s="134">
        <f>SUM(B110,D110,F110,L110)</f>
        <v>15.834</v>
      </c>
      <c r="O110" s="250">
        <f t="shared" si="24"/>
        <v>0.92063492063492047</v>
      </c>
      <c r="P110" s="222">
        <v>12.313000000000001</v>
      </c>
    </row>
    <row r="111" spans="1:16" x14ac:dyDescent="0.25">
      <c r="A111" s="244" t="s">
        <v>14</v>
      </c>
      <c r="B111" s="36">
        <v>0.13900000000000001</v>
      </c>
      <c r="C111" s="42">
        <f t="shared" si="16"/>
        <v>1.0228861579218486E-2</v>
      </c>
      <c r="D111" s="24">
        <v>0.877</v>
      </c>
      <c r="E111" s="42">
        <f t="shared" si="17"/>
        <v>6.4537493560968426E-2</v>
      </c>
      <c r="F111" s="24">
        <v>11.91</v>
      </c>
      <c r="G111" s="11">
        <f t="shared" si="22"/>
        <v>0.87644418279490766</v>
      </c>
      <c r="H111" s="53"/>
      <c r="K111" s="151"/>
      <c r="L111" s="24">
        <v>0.66300000000000003</v>
      </c>
      <c r="M111" s="11">
        <f t="shared" si="23"/>
        <v>4.8789462064905441E-2</v>
      </c>
      <c r="N111" s="12">
        <f>SUM(B111,D111,F111,L111)</f>
        <v>13.589</v>
      </c>
      <c r="O111" s="217">
        <f t="shared" si="24"/>
        <v>0.82312677933248546</v>
      </c>
      <c r="P111" s="223">
        <v>11.439</v>
      </c>
    </row>
    <row r="112" spans="1:16" x14ac:dyDescent="0.25">
      <c r="A112" s="244" t="s">
        <v>15</v>
      </c>
      <c r="B112" s="36">
        <v>0.40699999999999997</v>
      </c>
      <c r="C112" s="42">
        <f t="shared" si="16"/>
        <v>3.3314234263730862E-2</v>
      </c>
      <c r="D112" s="24">
        <v>1.0660000000000001</v>
      </c>
      <c r="E112" s="11">
        <f t="shared" si="17"/>
        <v>8.7255463698125563E-2</v>
      </c>
      <c r="F112" s="36">
        <v>10.067</v>
      </c>
      <c r="G112" s="11">
        <f t="shared" si="22"/>
        <v>0.82401571580584432</v>
      </c>
      <c r="H112" s="53"/>
      <c r="K112" s="151"/>
      <c r="L112" s="24">
        <v>0.67700000000000005</v>
      </c>
      <c r="M112" s="11">
        <f t="shared" si="23"/>
        <v>5.5414586232299258E-2</v>
      </c>
      <c r="N112" s="12">
        <f>SUM(B112,D112,F112,L112)</f>
        <v>12.217000000000001</v>
      </c>
      <c r="O112" s="217">
        <f t="shared" si="24"/>
        <v>0.90155708065825413</v>
      </c>
      <c r="P112" s="223">
        <v>9.7690000000000001</v>
      </c>
    </row>
    <row r="113" spans="1:16" x14ac:dyDescent="0.25">
      <c r="A113" s="244" t="s">
        <v>16</v>
      </c>
      <c r="B113" s="36">
        <v>0.33400000000000002</v>
      </c>
      <c r="C113" s="42">
        <f t="shared" si="16"/>
        <v>2.3537702607470051E-2</v>
      </c>
      <c r="D113" s="24">
        <v>1.0129999999999999</v>
      </c>
      <c r="E113" s="11">
        <f t="shared" si="17"/>
        <v>7.1388301620859754E-2</v>
      </c>
      <c r="F113" s="36">
        <v>12.347</v>
      </c>
      <c r="G113" s="11">
        <f t="shared" si="22"/>
        <v>0.8701198026779422</v>
      </c>
      <c r="H113" s="53"/>
      <c r="K113" s="151"/>
      <c r="L113" s="24">
        <v>0.496</v>
      </c>
      <c r="M113" s="11">
        <f t="shared" si="23"/>
        <v>3.4954193093727978E-2</v>
      </c>
      <c r="N113" s="12">
        <f>SUM(B113,D113,F113,L113)</f>
        <v>14.19</v>
      </c>
      <c r="O113" s="217">
        <f t="shared" si="24"/>
        <v>1.0635028892203227</v>
      </c>
      <c r="P113" s="223">
        <v>11.72</v>
      </c>
    </row>
    <row r="114" spans="1:16" ht="14" thickBot="1" x14ac:dyDescent="0.3">
      <c r="A114" s="245">
        <v>2013</v>
      </c>
      <c r="B114" s="228">
        <f>SUM(B110:B113)</f>
        <v>1.177</v>
      </c>
      <c r="C114" s="229">
        <f t="shared" si="16"/>
        <v>2.1081855633172133E-2</v>
      </c>
      <c r="D114" s="226">
        <f>SUM(D110:D113)</f>
        <v>4.3570000000000002</v>
      </c>
      <c r="E114" s="227">
        <f>D114/N114</f>
        <v>7.8040480028658432E-2</v>
      </c>
      <c r="F114" s="228">
        <f>SUM(F110:F113)</f>
        <v>47.667999999999999</v>
      </c>
      <c r="G114" s="227">
        <f>F114/N114</f>
        <v>0.85380619738491847</v>
      </c>
      <c r="H114" s="230"/>
      <c r="I114" s="246"/>
      <c r="J114" s="232"/>
      <c r="K114" s="251"/>
      <c r="L114" s="226">
        <f>SUM(L110:L113)</f>
        <v>2.6280000000000001</v>
      </c>
      <c r="M114" s="227">
        <f>L114/N114</f>
        <v>4.7071466953250943E-2</v>
      </c>
      <c r="N114" s="234">
        <f>SUM(N110:N113)</f>
        <v>55.83</v>
      </c>
      <c r="O114" s="252">
        <f t="shared" ref="O114:O123" si="25">N114/N109</f>
        <v>0.92126128474943769</v>
      </c>
      <c r="P114" s="256">
        <f>SUM(P110:P113)</f>
        <v>45.241</v>
      </c>
    </row>
    <row r="115" spans="1:16" x14ac:dyDescent="0.25">
      <c r="A115" s="244" t="s">
        <v>12</v>
      </c>
      <c r="B115" s="39">
        <v>0.26800000000000002</v>
      </c>
      <c r="C115" s="160">
        <f t="shared" si="16"/>
        <v>1.5728622571747168E-2</v>
      </c>
      <c r="D115" s="24">
        <v>1.262</v>
      </c>
      <c r="E115" s="11">
        <f t="shared" si="17"/>
        <v>7.4065379423675096E-2</v>
      </c>
      <c r="F115" s="24">
        <v>14.993</v>
      </c>
      <c r="G115" s="11">
        <f t="shared" si="22"/>
        <v>0.87992253066494508</v>
      </c>
      <c r="H115" s="148"/>
      <c r="I115" s="149"/>
      <c r="J115" s="200"/>
      <c r="K115" s="150"/>
      <c r="L115" s="24">
        <v>0.51600000000000001</v>
      </c>
      <c r="M115" s="11">
        <f t="shared" si="23"/>
        <v>3.0283467339632605E-2</v>
      </c>
      <c r="N115" s="134">
        <f>SUM(B115,D115,F115,L115)</f>
        <v>17.039000000000001</v>
      </c>
      <c r="O115" s="250">
        <f t="shared" si="25"/>
        <v>1.0761020588606798</v>
      </c>
      <c r="P115" s="222">
        <v>14.022</v>
      </c>
    </row>
    <row r="116" spans="1:16" x14ac:dyDescent="0.25">
      <c r="A116" s="244" t="s">
        <v>14</v>
      </c>
      <c r="B116" s="36">
        <v>0.13600000000000001</v>
      </c>
      <c r="C116" s="42">
        <f t="shared" si="16"/>
        <v>9.8751089166424638E-3</v>
      </c>
      <c r="D116" s="24">
        <v>1.1000000000000001</v>
      </c>
      <c r="E116" s="42">
        <f t="shared" si="17"/>
        <v>7.9872204472843461E-2</v>
      </c>
      <c r="F116" s="24">
        <v>12.106999999999999</v>
      </c>
      <c r="G116" s="11">
        <f t="shared" si="22"/>
        <v>0.87910252686610513</v>
      </c>
      <c r="H116" s="53"/>
      <c r="K116" s="151"/>
      <c r="L116" s="24">
        <v>0.42899999999999999</v>
      </c>
      <c r="M116" s="11">
        <f t="shared" si="23"/>
        <v>3.1150159744408944E-2</v>
      </c>
      <c r="N116" s="12">
        <f>SUM(B116,D116,F116,L116)</f>
        <v>13.772</v>
      </c>
      <c r="O116" s="217">
        <f t="shared" si="25"/>
        <v>1.0134667745971007</v>
      </c>
      <c r="P116" s="223">
        <v>11.593999999999999</v>
      </c>
    </row>
    <row r="117" spans="1:16" x14ac:dyDescent="0.25">
      <c r="A117" s="244" t="s">
        <v>15</v>
      </c>
      <c r="B117" s="36">
        <v>0.44800000000000001</v>
      </c>
      <c r="C117" s="42">
        <f t="shared" si="16"/>
        <v>3.7789962041332774E-2</v>
      </c>
      <c r="D117" s="24">
        <v>0.99099999999999999</v>
      </c>
      <c r="E117" s="11">
        <f t="shared" si="17"/>
        <v>8.3593420497680301E-2</v>
      </c>
      <c r="F117" s="36">
        <v>10.007</v>
      </c>
      <c r="G117" s="11">
        <f t="shared" si="22"/>
        <v>0.84411640657950227</v>
      </c>
      <c r="H117" s="53"/>
      <c r="K117" s="151"/>
      <c r="L117" s="24">
        <v>0.40899999999999997</v>
      </c>
      <c r="M117" s="11">
        <f t="shared" si="23"/>
        <v>3.4500210881484604E-2</v>
      </c>
      <c r="N117" s="12">
        <f>SUM(B117,D117,F117,L117)</f>
        <v>11.855</v>
      </c>
      <c r="O117" s="217">
        <f t="shared" si="25"/>
        <v>0.9703691577310305</v>
      </c>
      <c r="P117" s="223">
        <v>9.7080000000000002</v>
      </c>
    </row>
    <row r="118" spans="1:16" x14ac:dyDescent="0.25">
      <c r="A118" s="244" t="s">
        <v>16</v>
      </c>
      <c r="B118" s="36">
        <v>0.40500000000000003</v>
      </c>
      <c r="C118" s="42">
        <f t="shared" si="16"/>
        <v>2.8175873104215949E-2</v>
      </c>
      <c r="D118" s="24">
        <v>1.167</v>
      </c>
      <c r="E118" s="11">
        <f t="shared" si="17"/>
        <v>8.1188256574370399E-2</v>
      </c>
      <c r="F118" s="36">
        <v>12.302</v>
      </c>
      <c r="G118" s="11">
        <f t="shared" si="22"/>
        <v>0.85585084179769033</v>
      </c>
      <c r="H118" s="53"/>
      <c r="K118" s="151"/>
      <c r="L118" s="24">
        <v>0.5</v>
      </c>
      <c r="M118" s="11">
        <f t="shared" si="23"/>
        <v>3.4785028523723394E-2</v>
      </c>
      <c r="N118" s="12">
        <f>SUM(B118,D118,F118,L118)</f>
        <v>14.373999999999999</v>
      </c>
      <c r="O118" s="217">
        <f t="shared" si="25"/>
        <v>1.0129668780831571</v>
      </c>
      <c r="P118" s="223">
        <v>11.717000000000001</v>
      </c>
    </row>
    <row r="119" spans="1:16" ht="14" thickBot="1" x14ac:dyDescent="0.3">
      <c r="A119" s="245">
        <v>2014</v>
      </c>
      <c r="B119" s="228">
        <f>SUM(B115:B118)</f>
        <v>1.2570000000000001</v>
      </c>
      <c r="C119" s="229">
        <f t="shared" si="16"/>
        <v>2.2037166900420763E-2</v>
      </c>
      <c r="D119" s="226">
        <f>SUM(D115:D118)</f>
        <v>4.5200000000000005</v>
      </c>
      <c r="E119" s="227">
        <f>D119/N119</f>
        <v>7.9242636746143083E-2</v>
      </c>
      <c r="F119" s="228">
        <f>SUM(F115:F118)</f>
        <v>49.408999999999999</v>
      </c>
      <c r="G119" s="227">
        <f>F119/N119</f>
        <v>0.8662166900420758</v>
      </c>
      <c r="H119" s="230"/>
      <c r="I119" s="246"/>
      <c r="J119" s="232"/>
      <c r="K119" s="251"/>
      <c r="L119" s="226">
        <f>SUM(L115:L118)</f>
        <v>1.8540000000000001</v>
      </c>
      <c r="M119" s="227">
        <f>L119/N119</f>
        <v>3.2503506311360453E-2</v>
      </c>
      <c r="N119" s="234">
        <f>SUM(N115:N118)</f>
        <v>57.039999999999992</v>
      </c>
      <c r="O119" s="252">
        <f t="shared" si="25"/>
        <v>1.0216729356976535</v>
      </c>
      <c r="P119" s="256">
        <f>SUM(P115:P118)</f>
        <v>47.040999999999997</v>
      </c>
    </row>
    <row r="120" spans="1:16" x14ac:dyDescent="0.25">
      <c r="A120" s="244" t="s">
        <v>12</v>
      </c>
      <c r="B120" s="39">
        <v>0.26600000000000001</v>
      </c>
      <c r="C120" s="160">
        <f t="shared" si="16"/>
        <v>1.6239316239316241E-2</v>
      </c>
      <c r="D120" s="24">
        <v>0.69499999999999995</v>
      </c>
      <c r="E120" s="11">
        <f t="shared" si="17"/>
        <v>4.2429792429792432E-2</v>
      </c>
      <c r="F120" s="24">
        <v>14.571</v>
      </c>
      <c r="G120" s="11">
        <f t="shared" si="22"/>
        <v>0.88956043956043962</v>
      </c>
      <c r="H120" s="148"/>
      <c r="I120" s="149"/>
      <c r="J120" s="200"/>
      <c r="K120" s="150"/>
      <c r="L120" s="24">
        <v>0.84799999999999998</v>
      </c>
      <c r="M120" s="11">
        <f t="shared" si="23"/>
        <v>5.1770451770451774E-2</v>
      </c>
      <c r="N120" s="134">
        <f>SUM(B120,D120,F120,L120)</f>
        <v>16.38</v>
      </c>
      <c r="O120" s="250">
        <f t="shared" si="25"/>
        <v>0.96132402136275585</v>
      </c>
      <c r="P120" s="222">
        <v>13.722</v>
      </c>
    </row>
    <row r="121" spans="1:16" x14ac:dyDescent="0.25">
      <c r="A121" s="244" t="s">
        <v>14</v>
      </c>
      <c r="B121" s="36">
        <v>0.22900000000000001</v>
      </c>
      <c r="C121" s="42">
        <f t="shared" si="16"/>
        <v>1.675936768149883E-2</v>
      </c>
      <c r="D121" s="24">
        <v>0.755</v>
      </c>
      <c r="E121" s="42">
        <f t="shared" si="17"/>
        <v>5.5254683840749413E-2</v>
      </c>
      <c r="F121" s="24">
        <v>11.664999999999999</v>
      </c>
      <c r="G121" s="11">
        <f t="shared" si="22"/>
        <v>0.85370316159250581</v>
      </c>
      <c r="H121" s="53"/>
      <c r="K121" s="151"/>
      <c r="L121" s="24">
        <v>1.0149999999999999</v>
      </c>
      <c r="M121" s="11">
        <f t="shared" si="23"/>
        <v>7.4282786885245894E-2</v>
      </c>
      <c r="N121" s="12">
        <f>SUM(B121,D121,F121,L121)</f>
        <v>13.664</v>
      </c>
      <c r="O121" s="217">
        <f t="shared" si="25"/>
        <v>0.99215800174266622</v>
      </c>
      <c r="P121" s="223">
        <v>11.055999999999999</v>
      </c>
    </row>
    <row r="122" spans="1:16" x14ac:dyDescent="0.25">
      <c r="A122" s="244" t="s">
        <v>15</v>
      </c>
      <c r="B122" s="36">
        <v>0.626</v>
      </c>
      <c r="C122" s="42">
        <f t="shared" si="16"/>
        <v>4.9904336734693876E-2</v>
      </c>
      <c r="D122" s="24">
        <v>0.73899999999999999</v>
      </c>
      <c r="E122" s="11">
        <f t="shared" si="17"/>
        <v>5.8912627551020405E-2</v>
      </c>
      <c r="F122" s="36">
        <v>10.544</v>
      </c>
      <c r="G122" s="11">
        <f t="shared" si="22"/>
        <v>0.84056122448979598</v>
      </c>
      <c r="H122" s="53"/>
      <c r="K122" s="151"/>
      <c r="L122" s="24">
        <v>0.63500000000000001</v>
      </c>
      <c r="M122" s="11">
        <f t="shared" si="23"/>
        <v>5.0621811224489797E-2</v>
      </c>
      <c r="N122" s="12">
        <f>SUM(B122,D122,F122,L122)</f>
        <v>12.544</v>
      </c>
      <c r="O122" s="217">
        <f t="shared" si="25"/>
        <v>1.0581189371573176</v>
      </c>
      <c r="P122" s="223">
        <v>9.9139999999999997</v>
      </c>
    </row>
    <row r="123" spans="1:16" x14ac:dyDescent="0.25">
      <c r="A123" s="244" t="s">
        <v>16</v>
      </c>
      <c r="B123" s="36">
        <v>0.55000000000000004</v>
      </c>
      <c r="C123" s="42">
        <f t="shared" si="16"/>
        <v>4.2126225490196081E-2</v>
      </c>
      <c r="D123" s="24">
        <v>0.65900000000000003</v>
      </c>
      <c r="E123" s="11">
        <f t="shared" si="17"/>
        <v>5.04748774509804E-2</v>
      </c>
      <c r="F123" s="36">
        <v>11.497</v>
      </c>
      <c r="G123" s="11">
        <f t="shared" si="22"/>
        <v>0.88059129901960786</v>
      </c>
      <c r="H123" s="53"/>
      <c r="K123" s="151"/>
      <c r="L123" s="24">
        <v>0.35</v>
      </c>
      <c r="M123" s="11">
        <f t="shared" si="23"/>
        <v>2.6807598039215685E-2</v>
      </c>
      <c r="N123" s="12">
        <f>SUM(B123,D123,F123,L123)</f>
        <v>13.055999999999999</v>
      </c>
      <c r="O123" s="217">
        <f t="shared" si="25"/>
        <v>0.90830666481146516</v>
      </c>
      <c r="P123" s="8">
        <v>10.746</v>
      </c>
    </row>
    <row r="124" spans="1:16" ht="14" thickBot="1" x14ac:dyDescent="0.3">
      <c r="A124" s="245">
        <v>2015</v>
      </c>
      <c r="B124" s="228">
        <f>SUM(B120:B123)</f>
        <v>1.671</v>
      </c>
      <c r="C124" s="229">
        <f t="shared" si="16"/>
        <v>3.0030191934440377E-2</v>
      </c>
      <c r="D124" s="226">
        <f>SUM(D120:D123)</f>
        <v>2.8479999999999999</v>
      </c>
      <c r="E124" s="227">
        <f>D124/N124</f>
        <v>5.1182517432247866E-2</v>
      </c>
      <c r="F124" s="228">
        <f>SUM(F120:F123)</f>
        <v>48.277000000000001</v>
      </c>
      <c r="G124" s="227">
        <f>F124/N124</f>
        <v>0.86760477320106411</v>
      </c>
      <c r="H124" s="230"/>
      <c r="I124" s="246"/>
      <c r="J124" s="232"/>
      <c r="K124" s="251"/>
      <c r="L124" s="226">
        <f>SUM(L120:L123)</f>
        <v>2.8480000000000003</v>
      </c>
      <c r="M124" s="227">
        <f t="shared" ref="M124:M129" si="26">L124/N124</f>
        <v>5.1182517432247873E-2</v>
      </c>
      <c r="N124" s="234">
        <f>SUM(N120:N123)</f>
        <v>55.643999999999991</v>
      </c>
      <c r="O124" s="252">
        <f t="shared" ref="O124:O129" si="27">N124/N119</f>
        <v>0.97552594670406734</v>
      </c>
      <c r="P124" s="256">
        <f>SUM(P120:P123)</f>
        <v>45.438000000000002</v>
      </c>
    </row>
    <row r="125" spans="1:16" x14ac:dyDescent="0.25">
      <c r="A125" s="244" t="s">
        <v>12</v>
      </c>
      <c r="B125" s="39">
        <v>0.35599999999999998</v>
      </c>
      <c r="C125" s="160">
        <f t="shared" si="16"/>
        <v>2.7376191940941246E-2</v>
      </c>
      <c r="D125" s="39">
        <v>0.59799999999999998</v>
      </c>
      <c r="E125" s="160">
        <f t="shared" si="17"/>
        <v>4.5985850507536133E-2</v>
      </c>
      <c r="F125" s="24">
        <v>11.622</v>
      </c>
      <c r="G125" s="11">
        <f t="shared" si="22"/>
        <v>0.89372500768994145</v>
      </c>
      <c r="H125" s="148"/>
      <c r="I125" s="149"/>
      <c r="J125" s="200"/>
      <c r="K125" s="150"/>
      <c r="L125" s="24">
        <v>0.42799999999999999</v>
      </c>
      <c r="M125" s="11">
        <f t="shared" si="26"/>
        <v>3.2912949861581046E-2</v>
      </c>
      <c r="N125" s="134">
        <f>SUM(B125,D125,F125,L125)</f>
        <v>13.004000000000001</v>
      </c>
      <c r="O125" s="250">
        <f t="shared" si="27"/>
        <v>0.79389499389499407</v>
      </c>
      <c r="P125" s="222">
        <v>10.837999999999999</v>
      </c>
    </row>
    <row r="126" spans="1:16" x14ac:dyDescent="0.25">
      <c r="A126" s="244" t="s">
        <v>14</v>
      </c>
      <c r="B126" s="36">
        <v>0.24099999999999999</v>
      </c>
      <c r="C126" s="42">
        <f t="shared" si="16"/>
        <v>2.1745014887665795E-2</v>
      </c>
      <c r="D126" s="24">
        <v>0.78700000000000003</v>
      </c>
      <c r="E126" s="42">
        <f t="shared" si="17"/>
        <v>7.1009654425697011E-2</v>
      </c>
      <c r="F126" s="24">
        <v>9.7330000000000005</v>
      </c>
      <c r="G126" s="11">
        <f t="shared" si="22"/>
        <v>0.87819182531805473</v>
      </c>
      <c r="H126" s="53"/>
      <c r="K126" s="151"/>
      <c r="L126" s="24">
        <v>0.32200000000000001</v>
      </c>
      <c r="M126" s="11">
        <f t="shared" si="26"/>
        <v>2.9053505368582516E-2</v>
      </c>
      <c r="N126" s="12">
        <f>SUM(B126,D126,F126,L126)</f>
        <v>11.083</v>
      </c>
      <c r="O126" s="217">
        <f t="shared" si="27"/>
        <v>0.81110948477751754</v>
      </c>
      <c r="P126" s="223">
        <v>9.1129999999999995</v>
      </c>
    </row>
    <row r="127" spans="1:16" x14ac:dyDescent="0.25">
      <c r="A127" s="244" t="s">
        <v>15</v>
      </c>
      <c r="B127" s="36">
        <v>0.55100000000000005</v>
      </c>
      <c r="C127" s="42">
        <f t="shared" si="16"/>
        <v>5.4162980438415415E-2</v>
      </c>
      <c r="D127" s="24">
        <v>0.47899999999999998</v>
      </c>
      <c r="E127" s="11">
        <f t="shared" si="17"/>
        <v>4.7085422196009044E-2</v>
      </c>
      <c r="F127" s="36">
        <v>8.6530000000000005</v>
      </c>
      <c r="G127" s="11">
        <f t="shared" si="22"/>
        <v>0.85058488154919887</v>
      </c>
      <c r="H127" s="53"/>
      <c r="K127" s="151"/>
      <c r="L127" s="24">
        <v>0.49</v>
      </c>
      <c r="M127" s="11">
        <f t="shared" si="26"/>
        <v>4.816671581637668E-2</v>
      </c>
      <c r="N127" s="12">
        <f>SUM(B127,D127,F127,L127)</f>
        <v>10.173</v>
      </c>
      <c r="O127" s="217">
        <f t="shared" si="27"/>
        <v>0.81098533163265307</v>
      </c>
      <c r="P127" s="223">
        <v>8.0510000000000002</v>
      </c>
    </row>
    <row r="128" spans="1:16" x14ac:dyDescent="0.25">
      <c r="A128" s="244" t="s">
        <v>16</v>
      </c>
      <c r="B128" s="36">
        <v>0.33</v>
      </c>
      <c r="C128" s="42">
        <f t="shared" si="16"/>
        <v>2.4348852652549251E-2</v>
      </c>
      <c r="D128" s="24">
        <v>0.51900000000000002</v>
      </c>
      <c r="E128" s="11">
        <f t="shared" si="17"/>
        <v>3.8294104626282001E-2</v>
      </c>
      <c r="F128" s="36">
        <v>12.028</v>
      </c>
      <c r="G128" s="11">
        <f t="shared" si="22"/>
        <v>0.8874787869844315</v>
      </c>
      <c r="H128" s="53"/>
      <c r="K128" s="151"/>
      <c r="L128" s="24">
        <v>0.67600000000000005</v>
      </c>
      <c r="M128" s="11">
        <f t="shared" si="26"/>
        <v>4.9878255736737251E-2</v>
      </c>
      <c r="N128" s="12">
        <f>SUM(B128,D128,F128,L128)</f>
        <v>13.553000000000001</v>
      </c>
      <c r="O128" s="217">
        <f t="shared" si="27"/>
        <v>1.0380667892156865</v>
      </c>
      <c r="P128" s="267">
        <v>11.478</v>
      </c>
    </row>
    <row r="129" spans="1:16" ht="14" thickBot="1" x14ac:dyDescent="0.3">
      <c r="A129" s="245">
        <v>2016</v>
      </c>
      <c r="B129" s="228">
        <f>SUM(B125:B128)</f>
        <v>1.4780000000000002</v>
      </c>
      <c r="C129" s="229">
        <f>B129/N129</f>
        <v>3.0912095036914649E-2</v>
      </c>
      <c r="D129" s="226">
        <f>SUM(D125:D128)</f>
        <v>2.383</v>
      </c>
      <c r="E129" s="227">
        <f>D129/N129</f>
        <v>4.9840001673185114E-2</v>
      </c>
      <c r="F129" s="228">
        <f>SUM(F125:F128)</f>
        <v>42.036000000000001</v>
      </c>
      <c r="G129" s="227">
        <f>F129/N129</f>
        <v>0.87917511973730988</v>
      </c>
      <c r="H129" s="230"/>
      <c r="I129" s="246"/>
      <c r="J129" s="232"/>
      <c r="K129" s="251"/>
      <c r="L129" s="226">
        <f>SUM(L125:L128)</f>
        <v>1.9159999999999999</v>
      </c>
      <c r="M129" s="227">
        <f t="shared" si="26"/>
        <v>4.0072783552590294E-2</v>
      </c>
      <c r="N129" s="234">
        <f>SUM(N125:N128)</f>
        <v>47.813000000000002</v>
      </c>
      <c r="O129" s="252">
        <f t="shared" si="27"/>
        <v>0.8592660484508664</v>
      </c>
      <c r="P129" s="256">
        <f>SUM(P125:P128)</f>
        <v>39.480000000000004</v>
      </c>
    </row>
    <row r="130" spans="1:16" x14ac:dyDescent="0.25">
      <c r="A130" s="244" t="s">
        <v>12</v>
      </c>
      <c r="B130" s="39">
        <v>0.29499999999999998</v>
      </c>
      <c r="C130" s="160">
        <f t="shared" si="16"/>
        <v>2.0978523680841986E-2</v>
      </c>
      <c r="D130" s="39">
        <v>0.38400000000000001</v>
      </c>
      <c r="E130" s="160">
        <f t="shared" si="17"/>
        <v>2.7307637604892621E-2</v>
      </c>
      <c r="F130" s="24">
        <v>12.497999999999999</v>
      </c>
      <c r="G130" s="11">
        <f t="shared" si="22"/>
        <v>0.8887782676717394</v>
      </c>
      <c r="H130" s="148"/>
      <c r="I130" s="149"/>
      <c r="J130" s="200"/>
      <c r="K130" s="150"/>
      <c r="L130" s="24">
        <v>0.88500000000000001</v>
      </c>
      <c r="M130" s="11">
        <f t="shared" ref="M130:M138" si="28">L130/N130</f>
        <v>6.2935571042525965E-2</v>
      </c>
      <c r="N130" s="134">
        <f>SUM(B130,D130,F130,L130)</f>
        <v>14.061999999999999</v>
      </c>
      <c r="O130" s="250">
        <f t="shared" ref="O130:O136" si="29">N130/N125</f>
        <v>1.0813595816671793</v>
      </c>
      <c r="P130" s="222">
        <v>11.954000000000001</v>
      </c>
    </row>
    <row r="131" spans="1:16" x14ac:dyDescent="0.25">
      <c r="A131" s="244" t="s">
        <v>14</v>
      </c>
      <c r="B131" s="36">
        <v>0.29199999999999998</v>
      </c>
      <c r="C131" s="42">
        <f t="shared" si="16"/>
        <v>2.8338509316770188E-2</v>
      </c>
      <c r="D131" s="24">
        <v>0.45800000000000002</v>
      </c>
      <c r="E131" s="42">
        <f t="shared" si="17"/>
        <v>4.4448757763975166E-2</v>
      </c>
      <c r="F131" s="24">
        <v>8.7029999999999994</v>
      </c>
      <c r="G131" s="11">
        <f t="shared" si="22"/>
        <v>0.84462344720496896</v>
      </c>
      <c r="H131" s="53"/>
      <c r="K131" s="151"/>
      <c r="L131" s="24">
        <v>0.85099999999999998</v>
      </c>
      <c r="M131" s="11">
        <f t="shared" si="28"/>
        <v>8.2589285714285726E-2</v>
      </c>
      <c r="N131" s="12">
        <f>SUM(B131,D131,F131,L131)</f>
        <v>10.303999999999998</v>
      </c>
      <c r="O131" s="217">
        <f t="shared" si="29"/>
        <v>0.92971217179464027</v>
      </c>
      <c r="P131" s="223">
        <v>8.3870000000000005</v>
      </c>
    </row>
    <row r="132" spans="1:16" x14ac:dyDescent="0.25">
      <c r="A132" s="244" t="s">
        <v>15</v>
      </c>
      <c r="B132" s="36">
        <v>0.64400000000000002</v>
      </c>
      <c r="C132" s="42">
        <f t="shared" si="16"/>
        <v>7.200357781753132E-2</v>
      </c>
      <c r="D132" s="24">
        <v>0.434</v>
      </c>
      <c r="E132" s="11">
        <f t="shared" si="17"/>
        <v>4.852415026833632E-2</v>
      </c>
      <c r="F132" s="36">
        <v>7.0759999999999996</v>
      </c>
      <c r="G132" s="11">
        <f t="shared" si="22"/>
        <v>0.79114490161001794</v>
      </c>
      <c r="H132" s="53"/>
      <c r="K132" s="151"/>
      <c r="L132" s="24">
        <v>0.79</v>
      </c>
      <c r="M132" s="11">
        <f t="shared" si="28"/>
        <v>8.83273703041145E-2</v>
      </c>
      <c r="N132" s="12">
        <f>SUM(B132,D132,F132,L132)</f>
        <v>8.9439999999999991</v>
      </c>
      <c r="O132" s="217">
        <f t="shared" si="29"/>
        <v>0.8791900127789245</v>
      </c>
      <c r="P132" s="223">
        <v>6.6950000000000003</v>
      </c>
    </row>
    <row r="133" spans="1:16" x14ac:dyDescent="0.25">
      <c r="A133" s="244" t="s">
        <v>16</v>
      </c>
      <c r="B133" s="36">
        <v>0.41899999999999998</v>
      </c>
      <c r="C133" s="42">
        <f t="shared" si="16"/>
        <v>3.999618174875906E-2</v>
      </c>
      <c r="D133" s="24">
        <v>0.56200000000000006</v>
      </c>
      <c r="E133" s="11">
        <f t="shared" si="17"/>
        <v>5.364642993508973E-2</v>
      </c>
      <c r="F133" s="36">
        <v>8.3070000000000004</v>
      </c>
      <c r="G133" s="11">
        <f t="shared" si="22"/>
        <v>0.79295532646048106</v>
      </c>
      <c r="H133" s="53"/>
      <c r="K133" s="151"/>
      <c r="L133" s="24">
        <v>1.1879999999999999</v>
      </c>
      <c r="M133" s="11">
        <f t="shared" si="28"/>
        <v>0.11340206185567009</v>
      </c>
      <c r="N133" s="12">
        <f>SUM(B133,D133,F133,L133)</f>
        <v>10.476000000000001</v>
      </c>
      <c r="O133" s="217">
        <f t="shared" si="29"/>
        <v>0.77296539511547258</v>
      </c>
      <c r="P133" s="270">
        <v>8.0020000000000007</v>
      </c>
    </row>
    <row r="134" spans="1:16" ht="14" thickBot="1" x14ac:dyDescent="0.3">
      <c r="A134" s="245">
        <v>2017</v>
      </c>
      <c r="B134" s="228">
        <f>SUM(B130:B133)</f>
        <v>1.65</v>
      </c>
      <c r="C134" s="229">
        <f>B134/N134</f>
        <v>3.7683277760014615E-2</v>
      </c>
      <c r="D134" s="226">
        <f>SUM(D130:D133)</f>
        <v>1.8380000000000001</v>
      </c>
      <c r="E134" s="227">
        <f>D134/N134</f>
        <v>4.1976887589640528E-2</v>
      </c>
      <c r="F134" s="228">
        <f>SUM(F130:F133)</f>
        <v>36.584000000000003</v>
      </c>
      <c r="G134" s="227">
        <f>F134/N134</f>
        <v>0.83551820216507566</v>
      </c>
      <c r="H134" s="230"/>
      <c r="I134" s="246"/>
      <c r="J134" s="232"/>
      <c r="K134" s="251"/>
      <c r="L134" s="226">
        <f>SUM(L130:L133)</f>
        <v>3.7139999999999995</v>
      </c>
      <c r="M134" s="227">
        <f t="shared" si="28"/>
        <v>8.4821632485269249E-2</v>
      </c>
      <c r="N134" s="234">
        <f>SUM(N130:N133)</f>
        <v>43.786000000000001</v>
      </c>
      <c r="O134" s="252">
        <f t="shared" si="29"/>
        <v>0.91577604417208702</v>
      </c>
      <c r="P134" s="256">
        <f>SUM(P130:P133)</f>
        <v>35.038000000000004</v>
      </c>
    </row>
    <row r="135" spans="1:16" x14ac:dyDescent="0.25">
      <c r="A135" s="244" t="s">
        <v>12</v>
      </c>
      <c r="B135" s="39">
        <v>0.309</v>
      </c>
      <c r="C135" s="160">
        <f t="shared" si="16"/>
        <v>2.597293435319829E-2</v>
      </c>
      <c r="D135" s="39">
        <v>0.48699999999999999</v>
      </c>
      <c r="E135" s="160">
        <f t="shared" si="17"/>
        <v>4.0934689417500211E-2</v>
      </c>
      <c r="F135" s="24">
        <v>9.7119999999999997</v>
      </c>
      <c r="G135" s="11">
        <f t="shared" si="22"/>
        <v>0.81634025384550735</v>
      </c>
      <c r="H135" s="148"/>
      <c r="I135" s="149"/>
      <c r="J135" s="200"/>
      <c r="K135" s="150"/>
      <c r="L135" s="24">
        <v>1.389</v>
      </c>
      <c r="M135" s="11">
        <f t="shared" si="28"/>
        <v>0.11675212238379425</v>
      </c>
      <c r="N135" s="134">
        <f t="shared" ref="N135:N140" si="30">SUM(B135,D135,F135,L135)</f>
        <v>11.896999999999998</v>
      </c>
      <c r="O135" s="250">
        <f t="shared" si="29"/>
        <v>0.84603897027449859</v>
      </c>
      <c r="P135" s="222">
        <v>9.3759999999999994</v>
      </c>
    </row>
    <row r="136" spans="1:16" x14ac:dyDescent="0.25">
      <c r="A136" s="244" t="s">
        <v>14</v>
      </c>
      <c r="B136" s="36">
        <v>0.29899999999999999</v>
      </c>
      <c r="C136" s="42">
        <f t="shared" si="16"/>
        <v>2.5115497690046194E-2</v>
      </c>
      <c r="D136" s="24">
        <v>0.54600000000000004</v>
      </c>
      <c r="E136" s="42">
        <f t="shared" si="17"/>
        <v>4.5863082738345232E-2</v>
      </c>
      <c r="F136" s="24">
        <v>9.6170000000000009</v>
      </c>
      <c r="G136" s="11">
        <f t="shared" si="22"/>
        <v>0.80781184376312476</v>
      </c>
      <c r="H136" s="53"/>
      <c r="K136" s="151"/>
      <c r="L136" s="24">
        <v>1.4430000000000001</v>
      </c>
      <c r="M136" s="11">
        <f t="shared" si="28"/>
        <v>0.12120957580848382</v>
      </c>
      <c r="N136" s="12">
        <f t="shared" si="30"/>
        <v>11.905000000000001</v>
      </c>
      <c r="O136" s="217">
        <f t="shared" si="29"/>
        <v>1.1553765527950313</v>
      </c>
      <c r="P136" s="223">
        <v>9.3569999999999993</v>
      </c>
    </row>
    <row r="137" spans="1:16" x14ac:dyDescent="0.25">
      <c r="A137" s="244" t="s">
        <v>15</v>
      </c>
      <c r="B137" s="36">
        <v>0.434</v>
      </c>
      <c r="C137" s="42">
        <f t="shared" si="16"/>
        <v>3.5273081924577364E-2</v>
      </c>
      <c r="D137" s="24">
        <v>0.67400000000000004</v>
      </c>
      <c r="E137" s="11">
        <f t="shared" si="17"/>
        <v>5.4778933680104024E-2</v>
      </c>
      <c r="F137" s="36">
        <v>10.092000000000001</v>
      </c>
      <c r="G137" s="11">
        <f t="shared" si="22"/>
        <v>0.82022106631989589</v>
      </c>
      <c r="H137" s="53"/>
      <c r="K137" s="151"/>
      <c r="L137" s="24">
        <v>1.1040000000000001</v>
      </c>
      <c r="M137" s="11">
        <f t="shared" si="28"/>
        <v>8.9726918075422615E-2</v>
      </c>
      <c r="N137" s="12">
        <f t="shared" si="30"/>
        <v>12.304000000000002</v>
      </c>
      <c r="O137" s="217">
        <f t="shared" ref="O137:O144" si="31">N137/N132</f>
        <v>1.3756708407871203</v>
      </c>
      <c r="P137" s="223">
        <v>9.859</v>
      </c>
    </row>
    <row r="138" spans="1:16" x14ac:dyDescent="0.25">
      <c r="A138" s="244" t="s">
        <v>16</v>
      </c>
      <c r="B138" s="36">
        <v>0.32300000000000001</v>
      </c>
      <c r="C138" s="42">
        <f t="shared" si="16"/>
        <v>2.4555268359434394E-2</v>
      </c>
      <c r="D138" s="24">
        <v>0.67400000000000004</v>
      </c>
      <c r="E138" s="11">
        <f t="shared" si="17"/>
        <v>5.1239166793370844E-2</v>
      </c>
      <c r="F138" s="36">
        <v>11.048</v>
      </c>
      <c r="G138" s="11">
        <f t="shared" si="22"/>
        <v>0.83989660939638133</v>
      </c>
      <c r="H138" s="53"/>
      <c r="K138" s="151"/>
      <c r="L138" s="24">
        <v>1.109</v>
      </c>
      <c r="M138" s="11">
        <f t="shared" si="28"/>
        <v>8.4308955450813447E-2</v>
      </c>
      <c r="N138" s="12">
        <f t="shared" si="30"/>
        <v>13.154</v>
      </c>
      <c r="O138" s="217">
        <f t="shared" si="31"/>
        <v>1.2556319205803741</v>
      </c>
      <c r="P138" s="270">
        <v>9.859</v>
      </c>
    </row>
    <row r="139" spans="1:16" ht="14" thickBot="1" x14ac:dyDescent="0.3">
      <c r="A139" s="245">
        <v>2018</v>
      </c>
      <c r="B139" s="228">
        <f>SUM(B135:B138)</f>
        <v>1.365</v>
      </c>
      <c r="C139" s="229">
        <f t="shared" si="16"/>
        <v>2.7710109622411688E-2</v>
      </c>
      <c r="D139" s="226">
        <f>SUM(D135:D138)</f>
        <v>2.3809999999999998</v>
      </c>
      <c r="E139" s="227">
        <f>D139/N139</f>
        <v>4.8335363377994309E-2</v>
      </c>
      <c r="F139" s="228">
        <f>SUM(F135:F138)</f>
        <v>40.469000000000001</v>
      </c>
      <c r="G139" s="227">
        <f>F139/N139</f>
        <v>0.82153877385302465</v>
      </c>
      <c r="H139" s="230"/>
      <c r="I139" s="246"/>
      <c r="J139" s="232"/>
      <c r="K139" s="251"/>
      <c r="L139" s="226">
        <f>SUM(L135:L138)</f>
        <v>5.0449999999999999</v>
      </c>
      <c r="M139" s="227">
        <f t="shared" ref="M139:M148" si="32">L139/N139</f>
        <v>0.10241575314656921</v>
      </c>
      <c r="N139" s="234">
        <f t="shared" si="30"/>
        <v>49.260000000000005</v>
      </c>
      <c r="O139" s="252">
        <f t="shared" si="31"/>
        <v>1.1250171287626183</v>
      </c>
      <c r="P139" s="256">
        <f>SUM(P135:P138)</f>
        <v>38.451000000000001</v>
      </c>
    </row>
    <row r="140" spans="1:16" x14ac:dyDescent="0.25">
      <c r="A140" s="244" t="s">
        <v>12</v>
      </c>
      <c r="B140" s="39">
        <v>0.28899999999999998</v>
      </c>
      <c r="C140" s="160">
        <f t="shared" si="16"/>
        <v>2.478559176672384E-2</v>
      </c>
      <c r="D140" s="39">
        <v>0.54400000000000004</v>
      </c>
      <c r="E140" s="160">
        <f t="shared" si="17"/>
        <v>4.6655231560891942E-2</v>
      </c>
      <c r="F140" s="24">
        <v>9.4369999999999994</v>
      </c>
      <c r="G140" s="11">
        <f t="shared" si="22"/>
        <v>0.80934819897084043</v>
      </c>
      <c r="H140" s="148"/>
      <c r="I140" s="149"/>
      <c r="J140" s="200"/>
      <c r="K140" s="150"/>
      <c r="L140" s="24">
        <v>1.39</v>
      </c>
      <c r="M140" s="11">
        <f t="shared" si="32"/>
        <v>0.11921097770154374</v>
      </c>
      <c r="N140" s="134">
        <f t="shared" si="30"/>
        <v>11.66</v>
      </c>
      <c r="O140" s="250">
        <f t="shared" si="31"/>
        <v>0.98007901151550825</v>
      </c>
      <c r="P140" s="222">
        <v>9.202</v>
      </c>
    </row>
    <row r="141" spans="1:16" x14ac:dyDescent="0.25">
      <c r="A141" s="244" t="s">
        <v>14</v>
      </c>
      <c r="B141" s="36">
        <v>0.315</v>
      </c>
      <c r="C141" s="42">
        <f t="shared" si="16"/>
        <v>3.0716723549488057E-2</v>
      </c>
      <c r="D141" s="24">
        <v>0.66</v>
      </c>
      <c r="E141" s="42">
        <f t="shared" si="17"/>
        <v>6.4358849341784499E-2</v>
      </c>
      <c r="F141" s="24">
        <v>8.3889999999999993</v>
      </c>
      <c r="G141" s="11">
        <f t="shared" si="22"/>
        <v>0.81803998049731841</v>
      </c>
      <c r="H141" s="53"/>
      <c r="K141" s="151"/>
      <c r="L141" s="24">
        <v>0.89100000000000001</v>
      </c>
      <c r="M141" s="11">
        <f t="shared" si="32"/>
        <v>8.688444661140908E-2</v>
      </c>
      <c r="N141" s="12">
        <f>SUM(B141,D141,F141,L141)</f>
        <v>10.254999999999999</v>
      </c>
      <c r="O141" s="217">
        <f t="shared" si="31"/>
        <v>0.86140277194456094</v>
      </c>
      <c r="P141" s="223">
        <v>8.1310000000000002</v>
      </c>
    </row>
    <row r="142" spans="1:16" x14ac:dyDescent="0.25">
      <c r="A142" s="244" t="s">
        <v>15</v>
      </c>
      <c r="B142" s="36">
        <v>0.67</v>
      </c>
      <c r="C142" s="42">
        <f t="shared" si="16"/>
        <v>6.8859198355601253E-2</v>
      </c>
      <c r="D142" s="24">
        <v>0.501</v>
      </c>
      <c r="E142" s="11">
        <f t="shared" si="17"/>
        <v>5.1490236382322724E-2</v>
      </c>
      <c r="F142" s="36">
        <v>7.4619999999999997</v>
      </c>
      <c r="G142" s="11">
        <f t="shared" si="22"/>
        <v>0.76690647482014396</v>
      </c>
      <c r="H142" s="53"/>
      <c r="K142" s="151"/>
      <c r="L142" s="24">
        <v>1.097</v>
      </c>
      <c r="M142" s="11">
        <f t="shared" si="32"/>
        <v>0.11274409044193218</v>
      </c>
      <c r="N142" s="12">
        <f>SUM(B142,D142,F142,L142)</f>
        <v>9.7299999999999986</v>
      </c>
      <c r="O142" s="217">
        <f t="shared" si="31"/>
        <v>0.79079973992197639</v>
      </c>
      <c r="P142" s="223">
        <v>6.9880000000000004</v>
      </c>
    </row>
    <row r="143" spans="1:16" x14ac:dyDescent="0.25">
      <c r="A143" s="244" t="s">
        <v>16</v>
      </c>
      <c r="B143" s="36">
        <v>0.435</v>
      </c>
      <c r="C143" s="42">
        <f t="shared" si="16"/>
        <v>4.4175891134355647E-2</v>
      </c>
      <c r="D143" s="24">
        <v>0.58299999999999996</v>
      </c>
      <c r="E143" s="11">
        <f t="shared" si="17"/>
        <v>5.9205849497308824E-2</v>
      </c>
      <c r="F143" s="36">
        <v>7.6619999999999999</v>
      </c>
      <c r="G143" s="11">
        <f t="shared" si="22"/>
        <v>0.77810500660099524</v>
      </c>
      <c r="H143" s="53"/>
      <c r="K143" s="151"/>
      <c r="L143" s="24">
        <v>1.167</v>
      </c>
      <c r="M143" s="11">
        <f t="shared" si="32"/>
        <v>0.11851325276734032</v>
      </c>
      <c r="N143" s="12">
        <f>SUM(B143,D143,F143,L143)</f>
        <v>9.8469999999999995</v>
      </c>
      <c r="O143" s="217">
        <f t="shared" si="31"/>
        <v>0.74859358370077544</v>
      </c>
      <c r="P143" s="270">
        <v>7.3090000000000002</v>
      </c>
    </row>
    <row r="144" spans="1:16" ht="14" thickBot="1" x14ac:dyDescent="0.3">
      <c r="A144" s="245">
        <v>2019</v>
      </c>
      <c r="B144" s="228">
        <f>SUM(B140:B143)</f>
        <v>1.7090000000000001</v>
      </c>
      <c r="C144" s="229">
        <f t="shared" si="16"/>
        <v>4.1188662874771041E-2</v>
      </c>
      <c r="D144" s="226">
        <f>SUM(D140:D143)</f>
        <v>2.2880000000000003</v>
      </c>
      <c r="E144" s="227">
        <f t="shared" si="17"/>
        <v>5.5143160127253454E-2</v>
      </c>
      <c r="F144" s="228">
        <f>SUM(F140:F143)</f>
        <v>32.950000000000003</v>
      </c>
      <c r="G144" s="227">
        <f t="shared" si="22"/>
        <v>0.79412898872071735</v>
      </c>
      <c r="H144" s="230"/>
      <c r="I144" s="246"/>
      <c r="J144" s="232"/>
      <c r="K144" s="251"/>
      <c r="L144" s="226">
        <f>SUM(L140:L143)</f>
        <v>4.5449999999999999</v>
      </c>
      <c r="M144" s="227">
        <f t="shared" si="32"/>
        <v>0.10953918827725827</v>
      </c>
      <c r="N144" s="234">
        <f>SUM(N140:N143)</f>
        <v>41.491999999999997</v>
      </c>
      <c r="O144" s="252">
        <f t="shared" si="31"/>
        <v>0.84230613073487604</v>
      </c>
      <c r="P144" s="256">
        <f>SUM(P140:P143)</f>
        <v>31.63</v>
      </c>
    </row>
    <row r="145" spans="1:16" x14ac:dyDescent="0.25">
      <c r="A145" s="244" t="s">
        <v>12</v>
      </c>
      <c r="B145" s="39">
        <v>0.35799999999999998</v>
      </c>
      <c r="C145" s="160">
        <f t="shared" si="16"/>
        <v>5.9607059607059601E-2</v>
      </c>
      <c r="D145" s="39">
        <v>0.51200000000000001</v>
      </c>
      <c r="E145" s="160">
        <f t="shared" si="17"/>
        <v>8.5248085248085248E-2</v>
      </c>
      <c r="F145" s="24">
        <v>4.4790000000000001</v>
      </c>
      <c r="G145" s="11">
        <f t="shared" si="22"/>
        <v>0.74575424575424576</v>
      </c>
      <c r="H145" s="148"/>
      <c r="I145" s="149"/>
      <c r="J145" s="200"/>
      <c r="K145" s="150"/>
      <c r="L145" s="24">
        <v>0.65700000000000003</v>
      </c>
      <c r="M145" s="11">
        <f t="shared" si="32"/>
        <v>0.10939060939060939</v>
      </c>
      <c r="N145" s="134">
        <f>SUM(B145,D145,F145,L145)</f>
        <v>6.0060000000000002</v>
      </c>
      <c r="O145" s="250">
        <f t="shared" ref="O145:O148" si="33">N145/N140</f>
        <v>0.51509433962264151</v>
      </c>
      <c r="P145" s="222">
        <v>4.093</v>
      </c>
    </row>
    <row r="146" spans="1:16" x14ac:dyDescent="0.25">
      <c r="A146" s="244" t="s">
        <v>14</v>
      </c>
      <c r="B146" s="36">
        <v>0.28100000000000003</v>
      </c>
      <c r="C146" s="42">
        <f t="shared" si="16"/>
        <v>5.0106990014265336E-2</v>
      </c>
      <c r="D146" s="24">
        <v>0.60699999999999998</v>
      </c>
      <c r="E146" s="42">
        <f t="shared" si="17"/>
        <v>0.1082382310984308</v>
      </c>
      <c r="F146" s="24">
        <v>3.9769999999999999</v>
      </c>
      <c r="G146" s="11">
        <f t="shared" si="22"/>
        <v>0.7091654778887303</v>
      </c>
      <c r="H146" s="53"/>
      <c r="K146" s="151"/>
      <c r="L146" s="24">
        <v>0.74299999999999999</v>
      </c>
      <c r="M146" s="11">
        <f t="shared" si="32"/>
        <v>0.13248930099857345</v>
      </c>
      <c r="N146" s="12">
        <f>SUM(B146,D146,F146,L146)</f>
        <v>5.6080000000000005</v>
      </c>
      <c r="O146" s="217">
        <f t="shared" si="33"/>
        <v>0.54685519258898108</v>
      </c>
      <c r="P146" s="223">
        <v>3.5990000000000002</v>
      </c>
    </row>
    <row r="147" spans="1:16" x14ac:dyDescent="0.25">
      <c r="A147" s="244" t="s">
        <v>15</v>
      </c>
      <c r="B147" s="36">
        <v>0.81</v>
      </c>
      <c r="C147" s="42">
        <f t="shared" si="16"/>
        <v>0.13749787811916483</v>
      </c>
      <c r="D147" s="24">
        <v>0.47</v>
      </c>
      <c r="E147" s="11">
        <f t="shared" si="17"/>
        <v>7.9782719402478358E-2</v>
      </c>
      <c r="F147" s="36">
        <v>3.734</v>
      </c>
      <c r="G147" s="11">
        <f t="shared" si="22"/>
        <v>0.63384824308266852</v>
      </c>
      <c r="H147" s="53"/>
      <c r="K147" s="151"/>
      <c r="L147" s="24">
        <v>0.877</v>
      </c>
      <c r="M147" s="11">
        <f t="shared" si="32"/>
        <v>0.14887115939568835</v>
      </c>
      <c r="N147" s="12">
        <f>SUM(B147,D147,F147,L147)</f>
        <v>5.891</v>
      </c>
      <c r="O147" s="217">
        <f t="shared" si="33"/>
        <v>0.60544707091469685</v>
      </c>
      <c r="P147" s="223">
        <v>3.3290000000000002</v>
      </c>
    </row>
    <row r="148" spans="1:16" x14ac:dyDescent="0.25">
      <c r="A148" s="244" t="s">
        <v>16</v>
      </c>
      <c r="B148" s="36">
        <v>0.62</v>
      </c>
      <c r="C148" s="42">
        <f t="shared" si="16"/>
        <v>9.461315428048224E-2</v>
      </c>
      <c r="D148" s="24">
        <v>0.44</v>
      </c>
      <c r="E148" s="11">
        <f t="shared" si="17"/>
        <v>6.7144819166793851E-2</v>
      </c>
      <c r="F148" s="36">
        <v>4.1719999999999997</v>
      </c>
      <c r="G148" s="11">
        <f t="shared" si="22"/>
        <v>0.63665496719059977</v>
      </c>
      <c r="H148" s="53"/>
      <c r="K148" s="151"/>
      <c r="L148" s="24">
        <v>1.321</v>
      </c>
      <c r="M148" s="11">
        <f t="shared" si="32"/>
        <v>0.20158705936212423</v>
      </c>
      <c r="N148" s="12">
        <f>SUM(B148,D148,F148,L148)</f>
        <v>6.552999999999999</v>
      </c>
      <c r="O148" s="217">
        <f t="shared" si="33"/>
        <v>0.665481872651569</v>
      </c>
      <c r="P148" s="270">
        <v>3.7050000000000001</v>
      </c>
    </row>
    <row r="149" spans="1:16" ht="14" thickBot="1" x14ac:dyDescent="0.3">
      <c r="A149" s="245">
        <v>2020</v>
      </c>
      <c r="B149" s="228">
        <f>SUM(B145:B148)</f>
        <v>2.069</v>
      </c>
      <c r="C149" s="229">
        <f t="shared" ref="C149" si="34">B149/N149</f>
        <v>8.6000498794579758E-2</v>
      </c>
      <c r="D149" s="226">
        <f>SUM(D145:D148)</f>
        <v>2.0289999999999999</v>
      </c>
      <c r="E149" s="227">
        <f t="shared" ref="E149" si="35">D149/N149</f>
        <v>8.4337850195361205E-2</v>
      </c>
      <c r="F149" s="228">
        <f>SUM(F145:F148)</f>
        <v>16.361999999999998</v>
      </c>
      <c r="G149" s="227">
        <f t="shared" ref="G149" si="36">F149/N149</f>
        <v>0.68010640951034995</v>
      </c>
      <c r="H149" s="230"/>
      <c r="I149" s="246"/>
      <c r="J149" s="232"/>
      <c r="K149" s="251"/>
      <c r="L149" s="226">
        <f>SUM(L145:L148)</f>
        <v>3.5979999999999999</v>
      </c>
      <c r="M149" s="227">
        <f t="shared" ref="M149:M155" si="37">L149/N149</f>
        <v>0.14955524149970903</v>
      </c>
      <c r="N149" s="234">
        <f>SUM(N145:N148)</f>
        <v>24.058</v>
      </c>
      <c r="O149" s="252">
        <f t="shared" ref="O149" si="38">N149/N144</f>
        <v>0.57982261640798227</v>
      </c>
      <c r="P149" s="256">
        <f>SUM(P145:P148)</f>
        <v>14.726000000000001</v>
      </c>
    </row>
    <row r="150" spans="1:16" x14ac:dyDescent="0.25">
      <c r="A150" s="244" t="s">
        <v>12</v>
      </c>
      <c r="B150" s="39">
        <v>0.39600000000000002</v>
      </c>
      <c r="C150" s="160">
        <f t="shared" si="16"/>
        <v>6.5901148277583629E-2</v>
      </c>
      <c r="D150" s="39">
        <v>0.51700000000000002</v>
      </c>
      <c r="E150" s="160">
        <f t="shared" si="17"/>
        <v>8.6037610251289726E-2</v>
      </c>
      <c r="F150" s="24">
        <v>3.968</v>
      </c>
      <c r="G150" s="11">
        <f t="shared" si="22"/>
        <v>0.66034281910467629</v>
      </c>
      <c r="H150" s="148"/>
      <c r="I150" s="149"/>
      <c r="J150" s="200"/>
      <c r="K150" s="150"/>
      <c r="L150" s="24">
        <v>1.1279999999999999</v>
      </c>
      <c r="M150" s="11">
        <f t="shared" si="37"/>
        <v>0.18771842236645028</v>
      </c>
      <c r="N150" s="134">
        <f>SUM(B150,D150,F150,L150)</f>
        <v>6.0090000000000003</v>
      </c>
      <c r="O150" s="250">
        <f>N150/N145</f>
        <v>1.0004995004995005</v>
      </c>
      <c r="P150" s="222">
        <v>2.5790000000000002</v>
      </c>
    </row>
    <row r="151" spans="1:16" x14ac:dyDescent="0.25">
      <c r="A151" s="244" t="s">
        <v>14</v>
      </c>
      <c r="B151" s="36">
        <v>0.33</v>
      </c>
      <c r="C151" s="42">
        <f t="shared" si="16"/>
        <v>7.8125E-2</v>
      </c>
      <c r="D151" s="24">
        <v>0.45100000000000001</v>
      </c>
      <c r="E151" s="42">
        <f t="shared" si="17"/>
        <v>0.10677083333333333</v>
      </c>
      <c r="F151" s="24">
        <v>2.448</v>
      </c>
      <c r="G151" s="11">
        <f t="shared" si="22"/>
        <v>0.57954545454545447</v>
      </c>
      <c r="H151" s="53"/>
      <c r="K151" s="151"/>
      <c r="L151" s="24">
        <v>0.995</v>
      </c>
      <c r="M151" s="11">
        <f t="shared" si="37"/>
        <v>0.2355587121212121</v>
      </c>
      <c r="N151" s="12">
        <f>SUM(B151,D151,F151,L151)</f>
        <v>4.2240000000000002</v>
      </c>
      <c r="O151" s="217">
        <f>N151/N146</f>
        <v>0.75320970042795998</v>
      </c>
      <c r="P151" s="223">
        <v>1.9690000000000001</v>
      </c>
    </row>
    <row r="152" spans="1:16" x14ac:dyDescent="0.25">
      <c r="A152" s="244" t="s">
        <v>15</v>
      </c>
      <c r="B152" s="36">
        <v>0.78200000000000003</v>
      </c>
      <c r="C152" s="42">
        <f t="shared" si="16"/>
        <v>0.15791599353796446</v>
      </c>
      <c r="D152" s="24">
        <v>0.48699999999999999</v>
      </c>
      <c r="E152" s="11">
        <f t="shared" si="17"/>
        <v>9.834410339256866E-2</v>
      </c>
      <c r="F152" s="36">
        <v>2.6680000000000001</v>
      </c>
      <c r="G152" s="11">
        <f t="shared" si="22"/>
        <v>0.53877221324717295</v>
      </c>
      <c r="H152" s="53"/>
      <c r="K152" s="151"/>
      <c r="L152" s="24">
        <v>1.0149999999999999</v>
      </c>
      <c r="M152" s="11">
        <f t="shared" si="37"/>
        <v>0.20496768982229399</v>
      </c>
      <c r="N152" s="12">
        <f>SUM(B152,D152,F152,L152)</f>
        <v>4.952</v>
      </c>
      <c r="O152" s="217">
        <f>N152/N147</f>
        <v>0.84060431166185701</v>
      </c>
      <c r="P152" s="223">
        <v>2.2069999999999999</v>
      </c>
    </row>
    <row r="153" spans="1:16" x14ac:dyDescent="0.25">
      <c r="A153" s="244" t="s">
        <v>16</v>
      </c>
      <c r="B153" s="36">
        <v>0.49099999999999999</v>
      </c>
      <c r="C153" s="42">
        <f t="shared" si="16"/>
        <v>7.4529447480267158E-2</v>
      </c>
      <c r="D153" s="24">
        <v>0.68600000000000005</v>
      </c>
      <c r="E153" s="11">
        <f t="shared" si="17"/>
        <v>0.10412871888281726</v>
      </c>
      <c r="F153" s="36">
        <v>4.3140000000000001</v>
      </c>
      <c r="G153" s="11">
        <f t="shared" si="22"/>
        <v>0.65482695810564673</v>
      </c>
      <c r="H153" s="53"/>
      <c r="K153" s="151"/>
      <c r="L153" s="24">
        <v>1.097</v>
      </c>
      <c r="M153" s="11">
        <f t="shared" si="37"/>
        <v>0.16651487553126898</v>
      </c>
      <c r="N153" s="12">
        <f>SUM(B153,D153,F153,L153)</f>
        <v>6.5879999999999992</v>
      </c>
      <c r="O153" s="217">
        <f>N153/N148</f>
        <v>1.0053410651609951</v>
      </c>
      <c r="P153" s="270">
        <v>4.0650000000000004</v>
      </c>
    </row>
    <row r="154" spans="1:16" ht="14" thickBot="1" x14ac:dyDescent="0.3">
      <c r="A154" s="245">
        <v>2021</v>
      </c>
      <c r="B154" s="228">
        <f>SUM(B150:B153)</f>
        <v>1.9990000000000001</v>
      </c>
      <c r="C154" s="229">
        <f t="shared" ref="C154" si="39">B154/N154</f>
        <v>9.1810958526615541E-2</v>
      </c>
      <c r="D154" s="226">
        <f>SUM(D150:D153)</f>
        <v>2.141</v>
      </c>
      <c r="E154" s="227">
        <f t="shared" ref="E154" si="40">D154/N154</f>
        <v>9.833279750149268E-2</v>
      </c>
      <c r="F154" s="228">
        <f>SUM(F150:F153)</f>
        <v>13.398</v>
      </c>
      <c r="G154" s="227">
        <f t="shared" ref="G154" si="41">F154/N154</f>
        <v>0.61534928581270376</v>
      </c>
      <c r="H154" s="230"/>
      <c r="I154" s="246"/>
      <c r="J154" s="232"/>
      <c r="K154" s="251"/>
      <c r="L154" s="226">
        <f>SUM(L150:L153)</f>
        <v>4.2349999999999994</v>
      </c>
      <c r="M154" s="227">
        <f t="shared" ref="M154" si="42">L154/N154</f>
        <v>0.19450695815918795</v>
      </c>
      <c r="N154" s="234">
        <f>SUM(N150:N153)</f>
        <v>21.773</v>
      </c>
      <c r="O154" s="252">
        <f t="shared" ref="O154" si="43">N154/N149</f>
        <v>0.90502119876964005</v>
      </c>
      <c r="P154" s="256">
        <f>SUM(P150:P153)</f>
        <v>10.82</v>
      </c>
    </row>
    <row r="155" spans="1:16" x14ac:dyDescent="0.25">
      <c r="A155" s="244" t="s">
        <v>12</v>
      </c>
      <c r="B155" s="39">
        <v>0.35599999999999998</v>
      </c>
      <c r="C155" s="160">
        <f t="shared" si="16"/>
        <v>5.2748555341532083E-2</v>
      </c>
      <c r="D155" s="39">
        <v>0.69299999999999995</v>
      </c>
      <c r="E155" s="160">
        <f t="shared" si="17"/>
        <v>0.10268187879685881</v>
      </c>
      <c r="F155" s="24">
        <v>4.8369999999999997</v>
      </c>
      <c r="G155" s="11">
        <f t="shared" si="22"/>
        <v>0.71669877018817607</v>
      </c>
      <c r="H155" s="148"/>
      <c r="I155" s="149"/>
      <c r="J155" s="200"/>
      <c r="K155" s="150"/>
      <c r="L155" s="24">
        <v>0.86299999999999999</v>
      </c>
      <c r="M155" s="11">
        <f t="shared" si="37"/>
        <v>0.12787079567343312</v>
      </c>
      <c r="N155" s="134">
        <f>SUM(B155,D155,F155,L155)</f>
        <v>6.7489999999999988</v>
      </c>
      <c r="O155" s="250">
        <f>N155/N150</f>
        <v>1.1231486104177064</v>
      </c>
      <c r="P155" s="222">
        <v>4.734</v>
      </c>
    </row>
    <row r="156" spans="1:16" x14ac:dyDescent="0.25">
      <c r="A156" s="244" t="s">
        <v>14</v>
      </c>
      <c r="B156" s="36">
        <v>0.32100000000000001</v>
      </c>
      <c r="C156" s="42">
        <f t="shared" si="16"/>
        <v>6.0531774467282674E-2</v>
      </c>
      <c r="D156" s="24">
        <v>0.69199999999999995</v>
      </c>
      <c r="E156" s="42">
        <f t="shared" si="17"/>
        <v>0.13049217424099566</v>
      </c>
      <c r="F156" s="24">
        <v>3.883</v>
      </c>
      <c r="G156" s="11">
        <f t="shared" si="22"/>
        <v>0.73222704129737881</v>
      </c>
      <c r="H156" s="53"/>
      <c r="K156" s="151"/>
      <c r="L156" s="24">
        <v>0.40699999999999997</v>
      </c>
      <c r="M156" s="11">
        <f t="shared" ref="M156:M158" si="44">L156/N156</f>
        <v>7.6749009994342823E-2</v>
      </c>
      <c r="N156" s="12">
        <f>SUM(B156,D156,F156,L156)</f>
        <v>5.3029999999999999</v>
      </c>
      <c r="O156" s="217">
        <f>N156/N151</f>
        <v>1.2554450757575757</v>
      </c>
      <c r="P156" s="223">
        <v>3.84</v>
      </c>
    </row>
    <row r="157" spans="1:16" x14ac:dyDescent="0.25">
      <c r="A157" s="244" t="s">
        <v>15</v>
      </c>
      <c r="B157" s="36">
        <v>0.67500000000000004</v>
      </c>
      <c r="C157" s="42">
        <f t="shared" si="16"/>
        <v>0.1480263157894737</v>
      </c>
      <c r="D157" s="24">
        <v>1.0469999999999999</v>
      </c>
      <c r="E157" s="11">
        <f t="shared" si="17"/>
        <v>0.22960526315789473</v>
      </c>
      <c r="F157" s="36">
        <v>2.4289999999999998</v>
      </c>
      <c r="G157" s="11">
        <f t="shared" si="22"/>
        <v>0.53267543859649125</v>
      </c>
      <c r="H157" s="53"/>
      <c r="K157" s="151"/>
      <c r="L157" s="24">
        <v>0.40899999999999997</v>
      </c>
      <c r="M157" s="11">
        <f t="shared" si="44"/>
        <v>8.9692982456140352E-2</v>
      </c>
      <c r="N157" s="12">
        <f>SUM(B157,D157,F157,L157)</f>
        <v>4.5599999999999996</v>
      </c>
      <c r="O157" s="217">
        <f>N157/N152</f>
        <v>0.92084006462035539</v>
      </c>
      <c r="P157" s="223">
        <v>2.7570000000000001</v>
      </c>
    </row>
    <row r="158" spans="1:16" x14ac:dyDescent="0.25">
      <c r="A158" s="244" t="s">
        <v>16</v>
      </c>
      <c r="B158" s="36">
        <v>0.39200000000000002</v>
      </c>
      <c r="C158" s="42">
        <f t="shared" si="16"/>
        <v>8.3510864933958248E-2</v>
      </c>
      <c r="D158" s="24">
        <v>1.306</v>
      </c>
      <c r="E158" s="11">
        <f t="shared" si="17"/>
        <v>0.27822752449936089</v>
      </c>
      <c r="F158" s="36">
        <v>2.6539999999999999</v>
      </c>
      <c r="G158" s="11">
        <f t="shared" si="22"/>
        <v>0.56540264167021725</v>
      </c>
      <c r="H158" s="53"/>
      <c r="K158" s="151"/>
      <c r="L158" s="24">
        <v>0.34200000000000003</v>
      </c>
      <c r="M158" s="11">
        <f t="shared" si="44"/>
        <v>7.285896889646358E-2</v>
      </c>
      <c r="N158" s="12">
        <f>SUM(B158,D158,F158,L158)</f>
        <v>4.694</v>
      </c>
      <c r="O158" s="217">
        <f>N158/N153</f>
        <v>0.71250758955676996</v>
      </c>
      <c r="P158" s="270">
        <v>3.3090000000000002</v>
      </c>
    </row>
    <row r="159" spans="1:16" ht="14" thickBot="1" x14ac:dyDescent="0.3">
      <c r="A159" s="245">
        <v>2022</v>
      </c>
      <c r="B159" s="228">
        <f>SUM(B155:B158)</f>
        <v>1.7440000000000002</v>
      </c>
      <c r="C159" s="229">
        <f t="shared" ref="C159" si="45">B159/N159</f>
        <v>8.1854876560593287E-2</v>
      </c>
      <c r="D159" s="226">
        <f>SUM(D155:D158)</f>
        <v>3.7379999999999995</v>
      </c>
      <c r="E159" s="227">
        <f t="shared" ref="E159" si="46">D159/N159</f>
        <v>0.17544353703182203</v>
      </c>
      <c r="F159" s="228">
        <f>SUM(F155:F158)</f>
        <v>13.802999999999999</v>
      </c>
      <c r="G159" s="227">
        <f t="shared" ref="G159" si="47">F159/N159</f>
        <v>0.64784567727400733</v>
      </c>
      <c r="H159" s="230"/>
      <c r="I159" s="246"/>
      <c r="J159" s="232"/>
      <c r="K159" s="251"/>
      <c r="L159" s="226">
        <f>SUM(L155:L158)</f>
        <v>2.0209999999999999</v>
      </c>
      <c r="M159" s="227">
        <f t="shared" ref="M159:M160" si="48">L159/N159</f>
        <v>9.4855909133577401E-2</v>
      </c>
      <c r="N159" s="234">
        <f>SUM(N155:N158)</f>
        <v>21.305999999999997</v>
      </c>
      <c r="O159" s="252">
        <f t="shared" ref="O159" si="49">N159/N154</f>
        <v>0.97855141689248137</v>
      </c>
      <c r="P159" s="256">
        <f>SUM(P155:P158)</f>
        <v>14.64</v>
      </c>
    </row>
    <row r="160" spans="1:16" x14ac:dyDescent="0.25">
      <c r="A160" s="244" t="s">
        <v>12</v>
      </c>
      <c r="B160" s="39">
        <v>0.42099999999999999</v>
      </c>
      <c r="C160" s="160">
        <f t="shared" si="16"/>
        <v>9.6228571428571427E-2</v>
      </c>
      <c r="D160" s="39">
        <v>1.208</v>
      </c>
      <c r="E160" s="160">
        <f t="shared" si="17"/>
        <v>0.2761142857142857</v>
      </c>
      <c r="F160" s="24">
        <v>2.5529999999999999</v>
      </c>
      <c r="G160" s="11">
        <f t="shared" si="22"/>
        <v>0.58354285714285714</v>
      </c>
      <c r="H160" s="148"/>
      <c r="I160" s="149"/>
      <c r="J160" s="200"/>
      <c r="K160" s="150"/>
      <c r="L160" s="24">
        <v>0.193</v>
      </c>
      <c r="M160" s="11">
        <f t="shared" si="48"/>
        <v>4.4114285714285717E-2</v>
      </c>
      <c r="N160" s="134">
        <f>SUM(B160,D160,F160,L160)</f>
        <v>4.375</v>
      </c>
      <c r="O160" s="250">
        <f>N160/N155</f>
        <v>0.64824418432360364</v>
      </c>
      <c r="P160" s="222">
        <v>3.2839999999999998</v>
      </c>
    </row>
    <row r="161" spans="1:16" x14ac:dyDescent="0.25">
      <c r="A161" s="244" t="s">
        <v>14</v>
      </c>
      <c r="B161" s="36">
        <v>0.33300000000000002</v>
      </c>
      <c r="C161" s="42">
        <f t="shared" si="16"/>
        <v>9.8871733966745853E-2</v>
      </c>
      <c r="D161" s="24">
        <v>0.77400000000000002</v>
      </c>
      <c r="E161" s="42">
        <f t="shared" si="17"/>
        <v>0.22980997624703089</v>
      </c>
      <c r="F161" s="24">
        <v>2.0339999999999998</v>
      </c>
      <c r="G161" s="11">
        <f t="shared" si="22"/>
        <v>0.60391923990498808</v>
      </c>
      <c r="H161" s="53"/>
      <c r="K161" s="151"/>
      <c r="L161" s="24">
        <v>0.22700000000000001</v>
      </c>
      <c r="M161" s="11">
        <f t="shared" ref="M161:M163" si="50">L161/N161</f>
        <v>6.7399049881235157E-2</v>
      </c>
      <c r="N161" s="12">
        <f>SUM(B161,D161,F161,L161)</f>
        <v>3.3679999999999999</v>
      </c>
      <c r="O161" s="217">
        <f>N161/N156</f>
        <v>0.63511220064114648</v>
      </c>
      <c r="P161" s="223">
        <v>2.258</v>
      </c>
    </row>
    <row r="162" spans="1:16" x14ac:dyDescent="0.25">
      <c r="A162" s="244" t="s">
        <v>15</v>
      </c>
      <c r="B162" s="36">
        <v>0.50700000000000001</v>
      </c>
      <c r="C162" s="42">
        <f t="shared" si="16"/>
        <v>0.13254901960784315</v>
      </c>
      <c r="D162" s="24">
        <v>0.85599999999999998</v>
      </c>
      <c r="E162" s="11">
        <f t="shared" si="17"/>
        <v>0.22379084967320262</v>
      </c>
      <c r="F162" s="36">
        <v>2.2509999999999999</v>
      </c>
      <c r="G162" s="11">
        <f t="shared" si="22"/>
        <v>0.58849673202614383</v>
      </c>
      <c r="H162" s="53"/>
      <c r="K162" s="151"/>
      <c r="L162" s="24">
        <v>0.21099999999999999</v>
      </c>
      <c r="M162" s="11">
        <f t="shared" si="50"/>
        <v>5.5163398692810457E-2</v>
      </c>
      <c r="N162" s="12">
        <f>SUM(B162,D162,F162,L162)</f>
        <v>3.8249999999999997</v>
      </c>
      <c r="O162" s="217">
        <f>N162/N157</f>
        <v>0.83881578947368418</v>
      </c>
      <c r="P162" s="223">
        <v>2.4900000000000002</v>
      </c>
    </row>
    <row r="163" spans="1:16" x14ac:dyDescent="0.25">
      <c r="A163" s="244" t="s">
        <v>16</v>
      </c>
      <c r="B163" s="36">
        <v>0.42</v>
      </c>
      <c r="C163" s="42">
        <f t="shared" si="16"/>
        <v>0.10827532869296209</v>
      </c>
      <c r="D163" s="24">
        <v>0.66100000000000003</v>
      </c>
      <c r="E163" s="11">
        <f t="shared" si="17"/>
        <v>0.17040474349059037</v>
      </c>
      <c r="F163" s="36">
        <v>2.6080000000000001</v>
      </c>
      <c r="G163" s="11">
        <f t="shared" si="22"/>
        <v>0.67233823150296468</v>
      </c>
      <c r="H163" s="53"/>
      <c r="K163" s="151"/>
      <c r="L163" s="24">
        <v>0.19</v>
      </c>
      <c r="M163" s="11">
        <f t="shared" si="50"/>
        <v>4.8981696313482856E-2</v>
      </c>
      <c r="N163" s="12">
        <f>SUM(B163,D163,F163,L163)</f>
        <v>3.879</v>
      </c>
      <c r="O163" s="217">
        <f>N163/N158</f>
        <v>0.82637409458883682</v>
      </c>
      <c r="P163" s="270">
        <v>2.6419999999999999</v>
      </c>
    </row>
    <row r="164" spans="1:16" ht="14" thickBot="1" x14ac:dyDescent="0.3">
      <c r="A164" s="245">
        <v>2023</v>
      </c>
      <c r="B164" s="228">
        <f>SUM(B160:B163)</f>
        <v>1.681</v>
      </c>
      <c r="C164" s="229">
        <f t="shared" ref="C164" si="51">B164/N164</f>
        <v>0.10882371981614554</v>
      </c>
      <c r="D164" s="226">
        <f>SUM(D160:D163)</f>
        <v>3.4990000000000001</v>
      </c>
      <c r="E164" s="227">
        <f t="shared" ref="E164" si="52">D164/N164</f>
        <v>0.22651647569107272</v>
      </c>
      <c r="F164" s="228">
        <f>SUM(F160:F163)</f>
        <v>9.4459999999999997</v>
      </c>
      <c r="G164" s="227">
        <f t="shared" ref="G164" si="53">F164/N164</f>
        <v>0.61151032562957208</v>
      </c>
      <c r="H164" s="230"/>
      <c r="I164" s="246"/>
      <c r="J164" s="232"/>
      <c r="K164" s="251"/>
      <c r="L164" s="226">
        <f>SUM(L160:L163)</f>
        <v>0.82099999999999995</v>
      </c>
      <c r="M164" s="227">
        <f t="shared" ref="M164:M172" si="54">L164/N164</f>
        <v>5.3149478863209684E-2</v>
      </c>
      <c r="N164" s="234">
        <f>SUM(N160:N163)</f>
        <v>15.446999999999999</v>
      </c>
      <c r="O164" s="252">
        <f t="shared" ref="O164" si="55">N164/N159</f>
        <v>0.72500704027034646</v>
      </c>
      <c r="P164" s="256">
        <f>SUM(P160:P163)</f>
        <v>10.673999999999999</v>
      </c>
    </row>
    <row r="165" spans="1:16" x14ac:dyDescent="0.25">
      <c r="A165" s="244" t="s">
        <v>12</v>
      </c>
      <c r="B165" s="39">
        <v>0.40200000000000002</v>
      </c>
      <c r="C165" s="160">
        <f t="shared" si="16"/>
        <v>0.12938525909237208</v>
      </c>
      <c r="D165" s="39">
        <v>0.46200000000000002</v>
      </c>
      <c r="E165" s="160">
        <f t="shared" si="17"/>
        <v>0.14869649179272612</v>
      </c>
      <c r="F165" s="24">
        <v>2.056</v>
      </c>
      <c r="G165" s="11">
        <f t="shared" si="22"/>
        <v>0.66173157386546511</v>
      </c>
      <c r="H165" s="148"/>
      <c r="I165" s="149"/>
      <c r="J165" s="200"/>
      <c r="K165" s="150"/>
      <c r="L165" s="24">
        <v>0.187</v>
      </c>
      <c r="M165" s="11">
        <f t="shared" si="54"/>
        <v>6.0186675249436758E-2</v>
      </c>
      <c r="N165" s="134">
        <f>SUM(B165,D165,F165,L165)</f>
        <v>3.1069999999999998</v>
      </c>
      <c r="O165" s="250">
        <f>N165/N160</f>
        <v>0.71017142857142856</v>
      </c>
      <c r="P165" s="222">
        <v>2.181</v>
      </c>
    </row>
    <row r="166" spans="1:16" x14ac:dyDescent="0.25">
      <c r="A166" s="244" t="s">
        <v>14</v>
      </c>
      <c r="B166" s="36">
        <v>0.38800000000000001</v>
      </c>
      <c r="C166" s="42">
        <f t="shared" si="16"/>
        <v>0.13886900501073732</v>
      </c>
      <c r="D166" s="24">
        <v>0.53200000000000003</v>
      </c>
      <c r="E166" s="42">
        <f t="shared" si="17"/>
        <v>0.19040801717967076</v>
      </c>
      <c r="F166" s="24">
        <v>1.63</v>
      </c>
      <c r="G166" s="11">
        <f t="shared" si="22"/>
        <v>0.58339298496778813</v>
      </c>
      <c r="H166" s="53"/>
      <c r="K166" s="151"/>
      <c r="L166" s="24">
        <v>0.24399999999999999</v>
      </c>
      <c r="M166" s="11">
        <f t="shared" si="54"/>
        <v>8.7329992841803872E-2</v>
      </c>
      <c r="N166" s="12">
        <f>SUM(B166,D166,F166,L166)</f>
        <v>2.7939999999999996</v>
      </c>
      <c r="O166" s="217">
        <f>N166/N161</f>
        <v>0.82957244655581941</v>
      </c>
      <c r="P166" s="223">
        <v>1.7889999999999999</v>
      </c>
    </row>
    <row r="167" spans="1:16" x14ac:dyDescent="0.25">
      <c r="A167" s="244" t="s">
        <v>15</v>
      </c>
      <c r="B167" s="36">
        <v>0.59099999999999997</v>
      </c>
      <c r="C167" s="42">
        <f t="shared" si="16"/>
        <v>0.23995127892813639</v>
      </c>
      <c r="D167" s="24">
        <v>0.374</v>
      </c>
      <c r="E167" s="11">
        <f t="shared" si="17"/>
        <v>0.15184734064149411</v>
      </c>
      <c r="F167" s="36">
        <v>1.3240000000000001</v>
      </c>
      <c r="G167" s="11">
        <f t="shared" si="22"/>
        <v>0.53755582622817699</v>
      </c>
      <c r="H167" s="53"/>
      <c r="K167" s="151"/>
      <c r="L167" s="24">
        <v>0.17399999999999999</v>
      </c>
      <c r="M167" s="11">
        <f t="shared" si="54"/>
        <v>7.0645554202192443E-2</v>
      </c>
      <c r="N167" s="12">
        <f>SUM(B167,D167,F167,L167)</f>
        <v>2.4630000000000001</v>
      </c>
      <c r="O167" s="217">
        <f>N167/N162</f>
        <v>0.64392156862745109</v>
      </c>
      <c r="P167" s="223">
        <v>1.2609999999999999</v>
      </c>
    </row>
    <row r="168" spans="1:16" x14ac:dyDescent="0.25">
      <c r="A168" s="244" t="s">
        <v>16</v>
      </c>
      <c r="B168" s="36">
        <v>0.46600000000000003</v>
      </c>
      <c r="C168" s="42">
        <f t="shared" si="16"/>
        <v>0.17057101024890189</v>
      </c>
      <c r="D168" s="24">
        <v>0.372</v>
      </c>
      <c r="E168" s="11">
        <f t="shared" si="17"/>
        <v>0.13616398243045386</v>
      </c>
      <c r="F168" s="36">
        <v>1.782</v>
      </c>
      <c r="G168" s="11">
        <f t="shared" si="22"/>
        <v>0.65226939970717424</v>
      </c>
      <c r="H168" s="53"/>
      <c r="K168" s="151"/>
      <c r="L168" s="24">
        <v>0.112</v>
      </c>
      <c r="M168" s="11">
        <f t="shared" si="54"/>
        <v>4.0995607613469986E-2</v>
      </c>
      <c r="N168" s="12">
        <f>SUM(B168,D168,F168,L168)</f>
        <v>2.7320000000000002</v>
      </c>
      <c r="O168" s="217">
        <f>N168/N163</f>
        <v>0.70430523330755357</v>
      </c>
      <c r="P168" s="270">
        <v>1.6850000000000001</v>
      </c>
    </row>
    <row r="169" spans="1:16" ht="14" thickBot="1" x14ac:dyDescent="0.3">
      <c r="A169" s="245">
        <v>2024</v>
      </c>
      <c r="B169" s="228">
        <f>SUM(B165:B168)</f>
        <v>1.847</v>
      </c>
      <c r="C169" s="229">
        <f t="shared" ref="C169" si="56">B169/N169</f>
        <v>0.1664563806777217</v>
      </c>
      <c r="D169" s="226">
        <f>SUM(D165:D168)</f>
        <v>1.7399999999999998</v>
      </c>
      <c r="E169" s="227">
        <f t="shared" ref="E169" si="57">D169/N169</f>
        <v>0.15681326604181686</v>
      </c>
      <c r="F169" s="228">
        <f>SUM(F165:F168)</f>
        <v>6.7919999999999998</v>
      </c>
      <c r="G169" s="227">
        <f t="shared" ref="G169" si="58">F169/N169</f>
        <v>0.61211247296323001</v>
      </c>
      <c r="H169" s="230"/>
      <c r="I169" s="246"/>
      <c r="J169" s="232"/>
      <c r="K169" s="251"/>
      <c r="L169" s="226">
        <f>SUM(L165:L168)</f>
        <v>0.71699999999999997</v>
      </c>
      <c r="M169" s="227">
        <f t="shared" ref="M169" si="59">L169/N169</f>
        <v>6.4617880317231438E-2</v>
      </c>
      <c r="N169" s="234">
        <f>SUM(N165:N168)</f>
        <v>11.096</v>
      </c>
      <c r="O169" s="252">
        <f t="shared" ref="O169" si="60">N169/N164</f>
        <v>0.71832718327183276</v>
      </c>
      <c r="P169" s="256">
        <f>SUM(P165:P168)</f>
        <v>6.9160000000000004</v>
      </c>
    </row>
    <row r="170" spans="1:16" x14ac:dyDescent="0.25">
      <c r="A170" s="244" t="s">
        <v>12</v>
      </c>
      <c r="B170" s="39">
        <v>0.41799999999999998</v>
      </c>
      <c r="C170" s="160">
        <f t="shared" si="16"/>
        <v>0.18769645262685228</v>
      </c>
      <c r="D170" s="39">
        <v>0.308</v>
      </c>
      <c r="E170" s="160">
        <f t="shared" si="17"/>
        <v>0.13830264930399641</v>
      </c>
      <c r="F170" s="24">
        <v>1.278</v>
      </c>
      <c r="G170" s="11">
        <f t="shared" si="22"/>
        <v>0.5738661876964527</v>
      </c>
      <c r="H170" s="148"/>
      <c r="I170" s="149"/>
      <c r="J170" s="200"/>
      <c r="K170" s="150"/>
      <c r="L170" s="24">
        <v>0.223</v>
      </c>
      <c r="M170" s="11">
        <f t="shared" si="54"/>
        <v>0.10013471037269871</v>
      </c>
      <c r="N170" s="134">
        <f>SUM(B170,D170,F170,L170)</f>
        <v>2.2269999999999999</v>
      </c>
      <c r="O170" s="250">
        <f>N170/N165</f>
        <v>0.71676858706147406</v>
      </c>
      <c r="P170" s="222">
        <v>1.075</v>
      </c>
    </row>
    <row r="171" spans="1:16" x14ac:dyDescent="0.25">
      <c r="A171" s="244" t="s">
        <v>14</v>
      </c>
      <c r="B171" s="36">
        <v>0.34699999999999998</v>
      </c>
      <c r="C171" s="42">
        <f t="shared" si="16"/>
        <v>0.16260543580131209</v>
      </c>
      <c r="D171" s="24">
        <v>0.33700000000000002</v>
      </c>
      <c r="E171" s="42">
        <f t="shared" si="17"/>
        <v>0.15791940018744144</v>
      </c>
      <c r="F171" s="24">
        <v>1.1970000000000001</v>
      </c>
      <c r="G171" s="11">
        <f t="shared" si="22"/>
        <v>0.56091846298031867</v>
      </c>
      <c r="H171" s="53"/>
      <c r="K171" s="151"/>
      <c r="L171" s="24">
        <v>0.253</v>
      </c>
      <c r="M171" s="11">
        <f t="shared" si="54"/>
        <v>0.11855670103092784</v>
      </c>
      <c r="N171" s="12">
        <f>SUM(B171,D171,F171,L171)</f>
        <v>2.1339999999999999</v>
      </c>
      <c r="O171" s="217">
        <f>N171/N166</f>
        <v>0.7637795275590552</v>
      </c>
      <c r="P171" s="223">
        <v>0.96099999999999997</v>
      </c>
    </row>
    <row r="172" spans="1:16" x14ac:dyDescent="0.25">
      <c r="A172" s="244" t="s">
        <v>15</v>
      </c>
      <c r="B172" s="36">
        <v>0.64300000000000002</v>
      </c>
      <c r="C172" s="42">
        <f t="shared" si="16"/>
        <v>0.27420042643923243</v>
      </c>
      <c r="D172" s="24">
        <v>0.33700000000000002</v>
      </c>
      <c r="E172" s="11">
        <f t="shared" si="17"/>
        <v>0.14371002132196165</v>
      </c>
      <c r="F172" s="36">
        <v>1.1259999999999999</v>
      </c>
      <c r="G172" s="11">
        <f t="shared" si="22"/>
        <v>0.48017057569296373</v>
      </c>
      <c r="H172" s="53"/>
      <c r="K172" s="151"/>
      <c r="L172" s="24">
        <v>0.23899999999999999</v>
      </c>
      <c r="M172" s="11">
        <f t="shared" si="54"/>
        <v>0.10191897654584223</v>
      </c>
      <c r="N172" s="12">
        <f>SUM(B172,D172,F172,L172)</f>
        <v>2.3449999999999998</v>
      </c>
      <c r="O172" s="217">
        <f t="shared" ref="O172:O173" si="61">N172/N167</f>
        <v>0.9520909460008119</v>
      </c>
      <c r="P172" s="223">
        <v>0.88900000000000001</v>
      </c>
    </row>
    <row r="173" spans="1:16" x14ac:dyDescent="0.25">
      <c r="A173" s="244" t="s">
        <v>16</v>
      </c>
      <c r="B173" s="36"/>
      <c r="C173" s="42"/>
      <c r="E173" s="11"/>
      <c r="F173" s="36"/>
      <c r="G173" s="11"/>
      <c r="H173" s="53"/>
      <c r="K173" s="151"/>
      <c r="M173" s="11"/>
      <c r="N173" s="12"/>
      <c r="O173" s="217">
        <f t="shared" si="61"/>
        <v>0</v>
      </c>
      <c r="P173" s="270"/>
    </row>
    <row r="174" spans="1:16" ht="14" thickBot="1" x14ac:dyDescent="0.3">
      <c r="A174" s="245">
        <v>2025</v>
      </c>
      <c r="B174" s="228">
        <f>SUM(B170:B173)</f>
        <v>1.4079999999999999</v>
      </c>
      <c r="C174" s="229">
        <f t="shared" ref="C174" si="62">B174/N174</f>
        <v>0.20996122875037279</v>
      </c>
      <c r="D174" s="226">
        <f>SUM(D170:D173)</f>
        <v>0.98199999999999998</v>
      </c>
      <c r="E174" s="227">
        <f t="shared" ref="E174" si="63">D174/N174</f>
        <v>0.14643602743811512</v>
      </c>
      <c r="F174" s="228">
        <f>SUM(F170:F173)</f>
        <v>3.601</v>
      </c>
      <c r="G174" s="227">
        <f t="shared" ref="G174" si="64">F174/N174</f>
        <v>0.53698180733671341</v>
      </c>
      <c r="H174" s="230"/>
      <c r="I174" s="246"/>
      <c r="J174" s="232"/>
      <c r="K174" s="251"/>
      <c r="L174" s="226">
        <f>SUM(L170:L173)</f>
        <v>0.71499999999999997</v>
      </c>
      <c r="M174" s="227">
        <f t="shared" ref="M174" si="65">L174/N174</f>
        <v>0.10662093647479869</v>
      </c>
      <c r="N174" s="234">
        <f>SUM(N170:N173)</f>
        <v>6.7059999999999995</v>
      </c>
      <c r="O174" s="252">
        <f t="shared" ref="O174" si="66">N174/N169</f>
        <v>0.60436193222782975</v>
      </c>
      <c r="P174" s="256">
        <f>SUM(P170:P173)</f>
        <v>2.9249999999999998</v>
      </c>
    </row>
  </sheetData>
  <mergeCells count="1">
    <mergeCell ref="C53:M53"/>
  </mergeCells>
  <phoneticPr fontId="0" type="noConversion"/>
  <pageMargins left="0.75" right="0.75" top="1" bottom="1" header="0.5" footer="0.5"/>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61"/>
  <sheetViews>
    <sheetView showGridLines="0" topLeftCell="A44" zoomScale="70" zoomScaleNormal="70" workbookViewId="0">
      <selection activeCell="Q55" sqref="Q55"/>
    </sheetView>
  </sheetViews>
  <sheetFormatPr defaultColWidth="9.1796875" defaultRowHeight="13" x14ac:dyDescent="0.3"/>
  <cols>
    <col min="1" max="1" width="10" style="1" customWidth="1"/>
    <col min="2" max="16384" width="9.1796875" style="1"/>
  </cols>
  <sheetData>
    <row r="1" spans="1:11" ht="18.75" customHeight="1" thickBot="1" x14ac:dyDescent="0.35">
      <c r="A1" s="7" t="s">
        <v>0</v>
      </c>
      <c r="K1" s="9" t="s">
        <v>1</v>
      </c>
    </row>
    <row r="2" spans="1:11" ht="52.5" thickBot="1" x14ac:dyDescent="0.35">
      <c r="A2" s="3" t="s">
        <v>22</v>
      </c>
      <c r="B2" s="4" t="s">
        <v>23</v>
      </c>
    </row>
    <row r="3" spans="1:11" ht="13.5" thickTop="1" x14ac:dyDescent="0.3">
      <c r="A3" s="10">
        <v>1993</v>
      </c>
      <c r="B3" s="45">
        <f>'kr.parv-cet'!N7</f>
        <v>30.6</v>
      </c>
    </row>
    <row r="4" spans="1:11" x14ac:dyDescent="0.3">
      <c r="A4" s="258">
        <v>1994</v>
      </c>
      <c r="B4" s="221">
        <f>'kr.parv-cet'!N12</f>
        <v>27.799999999999997</v>
      </c>
    </row>
    <row r="5" spans="1:11" x14ac:dyDescent="0.3">
      <c r="A5" s="258">
        <v>1995</v>
      </c>
      <c r="B5" s="221">
        <f>'kr.parv-cet'!N17</f>
        <v>28.83</v>
      </c>
    </row>
    <row r="6" spans="1:11" x14ac:dyDescent="0.3">
      <c r="A6" s="258">
        <v>1996</v>
      </c>
      <c r="B6" s="221">
        <f>'kr.parv-cet'!N22</f>
        <v>35.230000000000004</v>
      </c>
    </row>
    <row r="7" spans="1:11" x14ac:dyDescent="0.3">
      <c r="A7" s="258">
        <v>1997</v>
      </c>
      <c r="B7" s="221">
        <f>'kr.parv-cet'!N27</f>
        <v>41.04</v>
      </c>
    </row>
    <row r="8" spans="1:11" x14ac:dyDescent="0.3">
      <c r="A8" s="258">
        <v>1998</v>
      </c>
      <c r="B8" s="221">
        <f>'kr.parv-cet'!N32</f>
        <v>37.839999999999996</v>
      </c>
    </row>
    <row r="9" spans="1:11" x14ac:dyDescent="0.3">
      <c r="A9" s="258">
        <v>1999</v>
      </c>
      <c r="B9" s="221">
        <f>'kr.parv-cet'!N37</f>
        <v>33.199100000000001</v>
      </c>
    </row>
    <row r="10" spans="1:11" x14ac:dyDescent="0.3">
      <c r="A10" s="258">
        <v>2000</v>
      </c>
      <c r="B10" s="221">
        <f>'kr.parv-cet'!N42</f>
        <v>36.409999999999997</v>
      </c>
    </row>
    <row r="11" spans="1:11" x14ac:dyDescent="0.3">
      <c r="A11" s="258">
        <v>2001</v>
      </c>
      <c r="B11" s="221">
        <f>'kr.parv-cet'!N47</f>
        <v>37.875</v>
      </c>
    </row>
    <row r="12" spans="1:11" x14ac:dyDescent="0.3">
      <c r="A12" s="258">
        <v>2002</v>
      </c>
      <c r="B12" s="221">
        <f>'kr.parv-cet'!N52</f>
        <v>40.098599999999998</v>
      </c>
    </row>
    <row r="13" spans="1:11" x14ac:dyDescent="0.3">
      <c r="A13" s="275">
        <v>2003</v>
      </c>
      <c r="B13" s="274">
        <f>('kr.parv-cet'!N58)</f>
        <v>48.354999999999997</v>
      </c>
    </row>
    <row r="14" spans="1:11" x14ac:dyDescent="0.3">
      <c r="A14" s="275">
        <v>2004</v>
      </c>
      <c r="B14" s="274">
        <f>'kr.parv-cet'!N63</f>
        <v>51.058999999999997</v>
      </c>
    </row>
    <row r="15" spans="1:11" x14ac:dyDescent="0.3">
      <c r="A15" s="275">
        <v>2005</v>
      </c>
      <c r="B15" s="274">
        <f>'kr.parv-cet'!N68</f>
        <v>54.856999999999999</v>
      </c>
    </row>
    <row r="16" spans="1:11" x14ac:dyDescent="0.3">
      <c r="A16" s="273">
        <v>2006</v>
      </c>
      <c r="B16" s="274">
        <f>'kr.parv-cet'!N73</f>
        <v>48.728999999999999</v>
      </c>
    </row>
    <row r="17" spans="1:2" x14ac:dyDescent="0.3">
      <c r="A17" s="243">
        <v>2007</v>
      </c>
      <c r="B17" s="221">
        <f>'kr.parv-cet'!N84</f>
        <v>52.164000000000001</v>
      </c>
    </row>
    <row r="18" spans="1:2" x14ac:dyDescent="0.3">
      <c r="A18" s="243">
        <v>2008</v>
      </c>
      <c r="B18" s="221">
        <f>'kr.parv-cet'!N89</f>
        <v>56.061</v>
      </c>
    </row>
    <row r="19" spans="1:2" x14ac:dyDescent="0.3">
      <c r="A19" s="243">
        <v>2009</v>
      </c>
      <c r="B19" s="221">
        <f>'kr.parv-cet'!N94</f>
        <v>53.679000000000002</v>
      </c>
    </row>
    <row r="20" spans="1:2" x14ac:dyDescent="0.3">
      <c r="A20" s="243">
        <v>2010</v>
      </c>
      <c r="B20" s="221">
        <f>'kr.parv-cet'!N99</f>
        <v>49.164999999999999</v>
      </c>
    </row>
    <row r="21" spans="1:2" x14ac:dyDescent="0.3">
      <c r="A21" s="258">
        <v>2011</v>
      </c>
      <c r="B21" s="221">
        <f>'kr.parv-cet'!N104</f>
        <v>59.385000000000005</v>
      </c>
    </row>
    <row r="22" spans="1:2" x14ac:dyDescent="0.3">
      <c r="A22" s="243">
        <v>2012</v>
      </c>
      <c r="B22" s="221">
        <f>'kr.parv-cet'!N109</f>
        <v>60.601700000000001</v>
      </c>
    </row>
    <row r="23" spans="1:2" x14ac:dyDescent="0.3">
      <c r="A23" s="265">
        <v>2013</v>
      </c>
      <c r="B23" s="221">
        <f>'kr.parv-cet'!N114</f>
        <v>55.83</v>
      </c>
    </row>
    <row r="24" spans="1:2" x14ac:dyDescent="0.3">
      <c r="A24" s="265">
        <v>2014</v>
      </c>
      <c r="B24" s="221">
        <f>'kr.parv-cet'!N119</f>
        <v>57.039999999999992</v>
      </c>
    </row>
    <row r="25" spans="1:2" x14ac:dyDescent="0.3">
      <c r="A25" s="265">
        <v>2015</v>
      </c>
      <c r="B25" s="221">
        <f>'kr.parv-cet'!N124</f>
        <v>55.643999999999991</v>
      </c>
    </row>
    <row r="26" spans="1:2" x14ac:dyDescent="0.3">
      <c r="A26" s="265">
        <v>2016</v>
      </c>
      <c r="B26" s="221">
        <f>'kr.parv-cet'!N129</f>
        <v>47.813000000000002</v>
      </c>
    </row>
    <row r="27" spans="1:2" x14ac:dyDescent="0.3">
      <c r="A27" s="265">
        <v>2017</v>
      </c>
      <c r="B27" s="221">
        <f>'kr.parv-cet'!N134</f>
        <v>43.786000000000001</v>
      </c>
    </row>
    <row r="28" spans="1:2" x14ac:dyDescent="0.3">
      <c r="A28" s="265">
        <v>2018</v>
      </c>
      <c r="B28" s="221">
        <f>'kr.parv-cet'!N139</f>
        <v>49.260000000000005</v>
      </c>
    </row>
    <row r="29" spans="1:2" x14ac:dyDescent="0.3">
      <c r="A29" s="265">
        <v>2019</v>
      </c>
      <c r="B29" s="221">
        <f>'kr.parv-cet'!N144</f>
        <v>41.491999999999997</v>
      </c>
    </row>
    <row r="30" spans="1:2" x14ac:dyDescent="0.3">
      <c r="A30" s="265">
        <v>2020</v>
      </c>
      <c r="B30" s="221">
        <f>'kr.parv-cet'!N149</f>
        <v>24.058</v>
      </c>
    </row>
    <row r="31" spans="1:2" x14ac:dyDescent="0.3">
      <c r="A31" s="265">
        <v>2021</v>
      </c>
      <c r="B31" s="221">
        <f>'kr.parv-cet'!N154</f>
        <v>21.773</v>
      </c>
    </row>
    <row r="32" spans="1:2" x14ac:dyDescent="0.3">
      <c r="A32" s="278">
        <v>2022</v>
      </c>
      <c r="B32" s="45">
        <f>'kr.parv-cet'!N159</f>
        <v>21.305999999999997</v>
      </c>
    </row>
    <row r="33" spans="1:16" x14ac:dyDescent="0.3">
      <c r="A33" s="278">
        <v>2023</v>
      </c>
      <c r="B33" s="45">
        <f>'kr.parv-cet'!N164</f>
        <v>15.446999999999999</v>
      </c>
    </row>
    <row r="34" spans="1:16" ht="13.5" thickBot="1" x14ac:dyDescent="0.35">
      <c r="A34" s="281">
        <v>2024</v>
      </c>
      <c r="B34" s="271">
        <f>'kr.parv-cet'!N169</f>
        <v>11.096</v>
      </c>
    </row>
    <row r="36" spans="1:16" ht="14" x14ac:dyDescent="0.3">
      <c r="A36" s="259" t="s">
        <v>18</v>
      </c>
      <c r="B36" s="260"/>
      <c r="C36" s="261"/>
      <c r="D36" s="260"/>
      <c r="E36" s="261"/>
      <c r="F36" s="260"/>
      <c r="G36" s="261"/>
      <c r="H36" s="262"/>
      <c r="I36" s="263"/>
      <c r="J36" s="262"/>
      <c r="K36" s="263"/>
      <c r="L36" s="260"/>
      <c r="M36" s="261"/>
      <c r="N36" s="264"/>
      <c r="O36" s="8"/>
      <c r="P36" s="8"/>
    </row>
    <row r="37" spans="1:16" ht="14" x14ac:dyDescent="0.3">
      <c r="A37" s="259" t="s">
        <v>19</v>
      </c>
      <c r="B37" s="260"/>
      <c r="C37" s="261"/>
      <c r="D37" s="260"/>
      <c r="E37" s="261"/>
      <c r="F37" s="260"/>
      <c r="G37" s="261"/>
      <c r="H37" s="262"/>
      <c r="I37" s="263"/>
      <c r="J37" s="262"/>
      <c r="K37" s="263"/>
      <c r="L37" s="260"/>
      <c r="M37" s="261"/>
      <c r="N37" s="264"/>
      <c r="O37" s="8"/>
      <c r="P37" s="8"/>
    </row>
    <row r="38" spans="1:16" ht="14" x14ac:dyDescent="0.3">
      <c r="A38" s="259" t="s">
        <v>20</v>
      </c>
      <c r="B38" s="260"/>
      <c r="C38" s="261"/>
      <c r="D38" s="260"/>
      <c r="E38" s="261"/>
      <c r="F38" s="260"/>
      <c r="G38" s="261"/>
      <c r="H38" s="262"/>
      <c r="I38" s="263"/>
      <c r="J38" s="262"/>
      <c r="K38" s="263"/>
      <c r="L38" s="260"/>
      <c r="M38" s="261"/>
      <c r="N38" s="264"/>
      <c r="O38" s="8"/>
      <c r="P38" s="8"/>
    </row>
    <row r="39" spans="1:16" ht="14" x14ac:dyDescent="0.3">
      <c r="A39" s="259" t="s">
        <v>21</v>
      </c>
      <c r="B39" s="260"/>
      <c r="C39" s="261"/>
      <c r="D39" s="260"/>
      <c r="E39" s="261"/>
      <c r="F39" s="260"/>
      <c r="G39" s="261"/>
      <c r="H39" s="262"/>
      <c r="I39" s="263"/>
      <c r="J39" s="262"/>
      <c r="K39" s="263"/>
      <c r="L39" s="260"/>
      <c r="M39" s="261"/>
      <c r="N39" s="264"/>
      <c r="O39" s="8"/>
      <c r="P39" s="8"/>
    </row>
    <row r="40" spans="1:16" x14ac:dyDescent="0.3">
      <c r="A40" s="8"/>
      <c r="B40" s="24"/>
      <c r="C40" s="9"/>
      <c r="D40" s="24"/>
      <c r="E40" s="9"/>
      <c r="F40" s="24"/>
      <c r="G40" s="9"/>
      <c r="H40" s="47"/>
      <c r="I40" s="48"/>
      <c r="J40" s="47"/>
      <c r="K40" s="48"/>
      <c r="L40" s="24"/>
      <c r="M40" s="9"/>
      <c r="N40" s="8"/>
      <c r="O40" s="8"/>
      <c r="P40" s="8"/>
    </row>
    <row r="42" spans="1:16" ht="13.5" thickBot="1" x14ac:dyDescent="0.35"/>
    <row r="43" spans="1:16" ht="13.5" thickBot="1" x14ac:dyDescent="0.35">
      <c r="A43" s="3"/>
      <c r="B43" s="4"/>
    </row>
    <row r="44" spans="1:16" ht="13.5" thickTop="1" x14ac:dyDescent="0.3">
      <c r="A44" s="243">
        <v>2007</v>
      </c>
      <c r="B44" s="221">
        <v>52.164000000000001</v>
      </c>
    </row>
    <row r="45" spans="1:16" x14ac:dyDescent="0.3">
      <c r="A45" s="242">
        <v>2008</v>
      </c>
      <c r="B45" s="45">
        <v>56.061</v>
      </c>
    </row>
    <row r="46" spans="1:16" x14ac:dyDescent="0.3">
      <c r="A46" s="243">
        <v>2009</v>
      </c>
      <c r="B46" s="45">
        <v>53.679000000000002</v>
      </c>
    </row>
    <row r="47" spans="1:16" x14ac:dyDescent="0.3">
      <c r="A47" s="243">
        <v>2010</v>
      </c>
      <c r="B47" s="45">
        <v>49.164999999999999</v>
      </c>
    </row>
    <row r="48" spans="1:16" x14ac:dyDescent="0.3">
      <c r="A48" s="258">
        <v>2011</v>
      </c>
      <c r="B48" s="45">
        <v>59.385000000000005</v>
      </c>
    </row>
    <row r="49" spans="1:2" x14ac:dyDescent="0.3">
      <c r="A49" s="243">
        <v>2012</v>
      </c>
      <c r="B49" s="45">
        <v>60.601700000000001</v>
      </c>
    </row>
    <row r="50" spans="1:2" x14ac:dyDescent="0.3">
      <c r="A50" s="265">
        <v>2013</v>
      </c>
      <c r="B50" s="45">
        <v>55.83</v>
      </c>
    </row>
    <row r="51" spans="1:2" x14ac:dyDescent="0.3">
      <c r="A51" s="265">
        <v>2014</v>
      </c>
      <c r="B51" s="45">
        <v>57.039999999999992</v>
      </c>
    </row>
    <row r="52" spans="1:2" x14ac:dyDescent="0.3">
      <c r="A52" s="265">
        <v>2015</v>
      </c>
      <c r="B52" s="45">
        <v>55.643999999999991</v>
      </c>
    </row>
    <row r="53" spans="1:2" x14ac:dyDescent="0.3">
      <c r="A53" s="269">
        <v>2016</v>
      </c>
      <c r="B53" s="45">
        <v>47.813000000000002</v>
      </c>
    </row>
    <row r="54" spans="1:2" x14ac:dyDescent="0.3">
      <c r="A54" s="269">
        <v>2017</v>
      </c>
      <c r="B54" s="45">
        <v>43.783999999999992</v>
      </c>
    </row>
    <row r="55" spans="1:2" x14ac:dyDescent="0.3">
      <c r="A55" s="269">
        <v>2018</v>
      </c>
      <c r="B55" s="272">
        <v>49.260000000000005</v>
      </c>
    </row>
    <row r="56" spans="1:2" x14ac:dyDescent="0.3">
      <c r="A56" s="269">
        <v>2019</v>
      </c>
      <c r="B56" s="272">
        <v>41.49</v>
      </c>
    </row>
    <row r="57" spans="1:2" x14ac:dyDescent="0.3">
      <c r="A57" s="276">
        <v>2020</v>
      </c>
      <c r="B57" s="45">
        <v>23.951999999999998</v>
      </c>
    </row>
    <row r="58" spans="1:2" x14ac:dyDescent="0.3">
      <c r="A58" s="269">
        <v>2021</v>
      </c>
      <c r="B58" s="45">
        <v>21.773</v>
      </c>
    </row>
    <row r="59" spans="1:2" x14ac:dyDescent="0.3">
      <c r="A59" s="276">
        <v>2022</v>
      </c>
      <c r="B59" s="45">
        <f>B32</f>
        <v>21.305999999999997</v>
      </c>
    </row>
    <row r="60" spans="1:2" x14ac:dyDescent="0.3">
      <c r="A60" s="276">
        <v>2023</v>
      </c>
      <c r="B60" s="45">
        <f>B33</f>
        <v>15.446999999999999</v>
      </c>
    </row>
    <row r="61" spans="1:2" ht="13.5" thickBot="1" x14ac:dyDescent="0.35">
      <c r="A61" s="281">
        <v>2024</v>
      </c>
      <c r="B61" s="271">
        <f>B34</f>
        <v>11.096</v>
      </c>
    </row>
  </sheetData>
  <phoneticPr fontId="0" type="noConversion"/>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6873"/>
  <sheetViews>
    <sheetView showGridLines="0" zoomScale="80" zoomScaleNormal="80" workbookViewId="0">
      <pane xSplit="1" ySplit="2" topLeftCell="E161" activePane="bottomRight" state="frozen"/>
      <selection pane="topRight" activeCell="B1" sqref="B1"/>
      <selection pane="bottomLeft" activeCell="A3" sqref="A3"/>
      <selection pane="bottomRight" activeCell="R167" sqref="R167"/>
    </sheetView>
  </sheetViews>
  <sheetFormatPr defaultColWidth="9.1796875" defaultRowHeight="13" x14ac:dyDescent="0.25"/>
  <cols>
    <col min="1" max="1" width="6.26953125" style="8" customWidth="1"/>
    <col min="2" max="2" width="7.7265625" style="24" customWidth="1"/>
    <col min="3" max="3" width="7.7265625" style="68" customWidth="1"/>
    <col min="4" max="4" width="7.7265625" style="24" customWidth="1"/>
    <col min="5" max="5" width="7.7265625" style="69" customWidth="1"/>
    <col min="6" max="6" width="7.7265625" style="24" customWidth="1"/>
    <col min="7" max="7" width="7.7265625" style="69" customWidth="1"/>
    <col min="8" max="8" width="6.7265625" style="47" customWidth="1"/>
    <col min="9" max="9" width="6.7265625" style="70" customWidth="1"/>
    <col min="10" max="10" width="6.7265625" style="47" customWidth="1"/>
    <col min="11" max="11" width="6.7265625" style="70" customWidth="1"/>
    <col min="12" max="12" width="7.7265625" style="24" customWidth="1"/>
    <col min="13" max="13" width="7.7265625" style="69" customWidth="1"/>
    <col min="14" max="14" width="7.7265625" style="24" customWidth="1"/>
    <col min="15" max="15" width="9.7265625" style="69" customWidth="1"/>
    <col min="16" max="16384" width="9.1796875" style="8"/>
  </cols>
  <sheetData>
    <row r="1" spans="1:16" ht="17.25" customHeight="1" thickBot="1" x14ac:dyDescent="0.3">
      <c r="A1" s="7" t="s">
        <v>24</v>
      </c>
      <c r="P1" s="9" t="s">
        <v>25</v>
      </c>
    </row>
    <row r="2" spans="1:16" ht="104" x14ac:dyDescent="0.25">
      <c r="A2" s="31"/>
      <c r="B2" s="34" t="s">
        <v>26</v>
      </c>
      <c r="C2" s="71" t="s">
        <v>3</v>
      </c>
      <c r="D2" s="26" t="s">
        <v>27</v>
      </c>
      <c r="E2" s="71" t="s">
        <v>3</v>
      </c>
      <c r="F2" s="26" t="s">
        <v>28</v>
      </c>
      <c r="G2" s="71" t="s">
        <v>3</v>
      </c>
      <c r="H2" s="65" t="s">
        <v>29</v>
      </c>
      <c r="I2" s="72" t="s">
        <v>3</v>
      </c>
      <c r="J2" s="65" t="s">
        <v>30</v>
      </c>
      <c r="K2" s="73" t="s">
        <v>3</v>
      </c>
      <c r="L2" s="26" t="s">
        <v>31</v>
      </c>
      <c r="M2" s="74" t="s">
        <v>3</v>
      </c>
      <c r="N2" s="75" t="s">
        <v>32</v>
      </c>
      <c r="O2" s="76" t="s">
        <v>33</v>
      </c>
      <c r="P2" s="214" t="s">
        <v>34</v>
      </c>
    </row>
    <row r="3" spans="1:16" x14ac:dyDescent="0.25">
      <c r="A3" s="32" t="s">
        <v>12</v>
      </c>
      <c r="B3" s="77">
        <f>'kr.parv-cet'!B3</f>
        <v>0.6</v>
      </c>
      <c r="C3" s="78">
        <f>'kr.parv-cet'!C3</f>
        <v>9.5238095238095219E-2</v>
      </c>
      <c r="D3" s="25">
        <f>'kr.parv-cet'!D3</f>
        <v>0.4</v>
      </c>
      <c r="E3" s="79">
        <f>'kr.parv-cet'!E3</f>
        <v>6.3492063492063489E-2</v>
      </c>
      <c r="F3" s="25">
        <f>'kr.parv-cet'!F3</f>
        <v>0.9</v>
      </c>
      <c r="G3" s="78">
        <f>'kr.parv-cet'!G3</f>
        <v>0.14285714285714285</v>
      </c>
      <c r="H3" s="80">
        <f>'kr.parv-cet'!H3</f>
        <v>3.3</v>
      </c>
      <c r="I3" s="81">
        <f>'kr.parv-cet'!I3</f>
        <v>0.52380952380952372</v>
      </c>
      <c r="J3" s="80">
        <f>'kr.parv-cet'!J3</f>
        <v>1.1000000000000001</v>
      </c>
      <c r="K3" s="82">
        <f>'kr.parv-cet'!K3</f>
        <v>0.17460317460317459</v>
      </c>
      <c r="L3" s="25">
        <f>'kr.parv-cet'!L3</f>
        <v>4.4000000000000004</v>
      </c>
      <c r="M3" s="83">
        <f>'kr.parv-cet'!M3</f>
        <v>0.69841269841269837</v>
      </c>
      <c r="N3" s="25">
        <f>'kr.parv-cet'!N3</f>
        <v>6.3000000000000007</v>
      </c>
      <c r="O3" s="84" t="str">
        <f>'kr.parv-cet'!O3</f>
        <v>...</v>
      </c>
    </row>
    <row r="4" spans="1:16" x14ac:dyDescent="0.25">
      <c r="A4" s="32" t="s">
        <v>14</v>
      </c>
      <c r="B4" s="85">
        <f>'kr.parv-cet'!B4</f>
        <v>0.6</v>
      </c>
      <c r="C4" s="68">
        <f>'kr.parv-cet'!C4</f>
        <v>0.08</v>
      </c>
      <c r="D4" s="24">
        <f>'kr.parv-cet'!D4</f>
        <v>0.3</v>
      </c>
      <c r="E4" s="86">
        <f>'kr.parv-cet'!E4</f>
        <v>0.04</v>
      </c>
      <c r="F4" s="24">
        <f>'kr.parv-cet'!F4</f>
        <v>0.7</v>
      </c>
      <c r="G4" s="68">
        <f>'kr.parv-cet'!G4</f>
        <v>9.3333333333333324E-2</v>
      </c>
      <c r="H4" s="47">
        <f>'kr.parv-cet'!H4</f>
        <v>3.1</v>
      </c>
      <c r="I4" s="87">
        <f>'kr.parv-cet'!I4</f>
        <v>0.41333333333333333</v>
      </c>
      <c r="J4" s="47">
        <f>'kr.parv-cet'!J4</f>
        <v>2.8</v>
      </c>
      <c r="K4" s="88">
        <f>'kr.parv-cet'!K4</f>
        <v>0.37333333333333329</v>
      </c>
      <c r="L4" s="24">
        <f>'kr.parv-cet'!L4</f>
        <v>5.9</v>
      </c>
      <c r="M4" s="89">
        <f>'kr.parv-cet'!M4</f>
        <v>0.78666666666666674</v>
      </c>
      <c r="N4" s="24">
        <f>'kr.parv-cet'!N4</f>
        <v>7.5</v>
      </c>
      <c r="O4" s="90" t="str">
        <f>'kr.parv-cet'!O4</f>
        <v>...</v>
      </c>
    </row>
    <row r="5" spans="1:16" x14ac:dyDescent="0.25">
      <c r="A5" s="32" t="s">
        <v>15</v>
      </c>
      <c r="B5" s="85">
        <f>'kr.parv-cet'!B5</f>
        <v>0.6</v>
      </c>
      <c r="C5" s="68">
        <f>'kr.parv-cet'!C5</f>
        <v>7.792207792207792E-2</v>
      </c>
      <c r="D5" s="24">
        <f>'kr.parv-cet'!D5</f>
        <v>0.4</v>
      </c>
      <c r="E5" s="86">
        <f>'kr.parv-cet'!E5</f>
        <v>5.1948051948051951E-2</v>
      </c>
      <c r="F5" s="24">
        <f>'kr.parv-cet'!F5</f>
        <v>0.7</v>
      </c>
      <c r="G5" s="68">
        <f>'kr.parv-cet'!G5</f>
        <v>9.0909090909090898E-2</v>
      </c>
      <c r="H5" s="47">
        <f>'kr.parv-cet'!H5</f>
        <v>3.4</v>
      </c>
      <c r="I5" s="87">
        <f>'kr.parv-cet'!I5</f>
        <v>0.44155844155844154</v>
      </c>
      <c r="J5" s="47">
        <f>'kr.parv-cet'!J5</f>
        <v>2.6</v>
      </c>
      <c r="K5" s="88">
        <f>'kr.parv-cet'!K5</f>
        <v>0.33766233766233766</v>
      </c>
      <c r="L5" s="24">
        <f>'kr.parv-cet'!L5</f>
        <v>6</v>
      </c>
      <c r="M5" s="89">
        <f>'kr.parv-cet'!M5</f>
        <v>0.77922077922077926</v>
      </c>
      <c r="N5" s="24">
        <f>'kr.parv-cet'!N5</f>
        <v>7.7</v>
      </c>
      <c r="O5" s="90" t="s">
        <v>13</v>
      </c>
    </row>
    <row r="6" spans="1:16" x14ac:dyDescent="0.25">
      <c r="A6" s="32" t="s">
        <v>16</v>
      </c>
      <c r="B6" s="85">
        <f>'kr.parv-cet'!B6</f>
        <v>0.9</v>
      </c>
      <c r="C6" s="68">
        <f>'kr.parv-cet'!C6</f>
        <v>9.8901098901098911E-2</v>
      </c>
      <c r="D6" s="24">
        <f>'kr.parv-cet'!D6</f>
        <v>0.3</v>
      </c>
      <c r="E6" s="86">
        <f>'kr.parv-cet'!E6</f>
        <v>3.2967032967032968E-2</v>
      </c>
      <c r="F6" s="24">
        <f>'kr.parv-cet'!F6</f>
        <v>1.1000000000000001</v>
      </c>
      <c r="G6" s="68">
        <f>'kr.parv-cet'!G6</f>
        <v>0.12087912087912089</v>
      </c>
      <c r="H6" s="47">
        <f>'kr.parv-cet'!H6</f>
        <v>4.8</v>
      </c>
      <c r="I6" s="87">
        <f>'kr.parv-cet'!I6</f>
        <v>0.52747252747252749</v>
      </c>
      <c r="J6" s="47">
        <f>'kr.parv-cet'!J6</f>
        <v>2</v>
      </c>
      <c r="K6" s="88">
        <f>'kr.parv-cet'!K6</f>
        <v>0.21978021978021978</v>
      </c>
      <c r="L6" s="24">
        <f>'kr.parv-cet'!L6</f>
        <v>6.8</v>
      </c>
      <c r="M6" s="89">
        <f>'kr.parv-cet'!M6</f>
        <v>0.74725274725274726</v>
      </c>
      <c r="N6" s="24">
        <f>'kr.parv-cet'!N6</f>
        <v>9.1</v>
      </c>
      <c r="O6" s="91" t="s">
        <v>13</v>
      </c>
    </row>
    <row r="7" spans="1:16" ht="14" thickBot="1" x14ac:dyDescent="0.3">
      <c r="A7" s="33">
        <v>1993</v>
      </c>
      <c r="B7" s="177">
        <f>'kr.parv-cet'!B7</f>
        <v>2.6999999999999997</v>
      </c>
      <c r="C7" s="173">
        <f>'kr.parv-cet'!C7</f>
        <v>8.8235294117647051E-2</v>
      </c>
      <c r="D7" s="28">
        <f>'kr.parv-cet'!D7</f>
        <v>1.4000000000000001</v>
      </c>
      <c r="E7" s="178">
        <f>'kr.parv-cet'!E7</f>
        <v>4.5751633986928109E-2</v>
      </c>
      <c r="F7" s="28">
        <f>'kr.parv-cet'!F7</f>
        <v>3.4</v>
      </c>
      <c r="G7" s="173">
        <f>'kr.parv-cet'!G7</f>
        <v>0.1111111111111111</v>
      </c>
      <c r="H7" s="179">
        <f>'kr.parv-cet'!H7</f>
        <v>14.600000000000001</v>
      </c>
      <c r="I7" s="174">
        <f>'kr.parv-cet'!I7</f>
        <v>0.47712418300653597</v>
      </c>
      <c r="J7" s="179">
        <f>'kr.parv-cet'!J7</f>
        <v>8.5</v>
      </c>
      <c r="K7" s="180">
        <f>'kr.parv-cet'!K7</f>
        <v>0.27777777777777779</v>
      </c>
      <c r="L7" s="28">
        <f>'kr.parv-cet'!L7</f>
        <v>23.1</v>
      </c>
      <c r="M7" s="181">
        <f>'kr.parv-cet'!M7</f>
        <v>0.75490196078431371</v>
      </c>
      <c r="N7" s="28">
        <f>'kr.parv-cet'!N7</f>
        <v>30.6</v>
      </c>
      <c r="O7" s="182" t="s">
        <v>13</v>
      </c>
    </row>
    <row r="8" spans="1:16" x14ac:dyDescent="0.25">
      <c r="A8" s="32" t="s">
        <v>12</v>
      </c>
      <c r="B8" s="77">
        <f>'kr.parv-cet'!B8</f>
        <v>0.65</v>
      </c>
      <c r="C8" s="78">
        <f>'kr.parv-cet'!C8</f>
        <v>0.11265164644714039</v>
      </c>
      <c r="D8" s="25">
        <f>'kr.parv-cet'!D8</f>
        <v>0.28000000000000003</v>
      </c>
      <c r="E8" s="79">
        <f>'kr.parv-cet'!E8</f>
        <v>4.8526863084922017E-2</v>
      </c>
      <c r="F8" s="25">
        <f>'kr.parv-cet'!F8</f>
        <v>0.83</v>
      </c>
      <c r="G8" s="78">
        <f>'kr.parv-cet'!G8</f>
        <v>0.14384748700173311</v>
      </c>
      <c r="H8" s="80">
        <f>'kr.parv-cet'!H8</f>
        <v>3.48</v>
      </c>
      <c r="I8" s="81">
        <f>'kr.parv-cet'!I8</f>
        <v>0.60311958405545929</v>
      </c>
      <c r="J8" s="80">
        <f>'kr.parv-cet'!J8</f>
        <v>0.53</v>
      </c>
      <c r="K8" s="82">
        <f>'kr.parv-cet'!K8</f>
        <v>9.185441941074525E-2</v>
      </c>
      <c r="L8" s="25">
        <f>'kr.parv-cet'!L8</f>
        <v>4.01</v>
      </c>
      <c r="M8" s="83">
        <f>'kr.parv-cet'!M8</f>
        <v>0.69497400346620453</v>
      </c>
      <c r="N8" s="25">
        <f>'kr.parv-cet'!N8</f>
        <v>5.77</v>
      </c>
      <c r="O8" s="84">
        <f>'kr.parv-cet'!O8</f>
        <v>0.91587301587301573</v>
      </c>
    </row>
    <row r="9" spans="1:16" x14ac:dyDescent="0.25">
      <c r="A9" s="32" t="s">
        <v>14</v>
      </c>
      <c r="B9" s="85">
        <f>'kr.parv-cet'!B9</f>
        <v>0.9</v>
      </c>
      <c r="C9" s="68">
        <f>'kr.parv-cet'!C9</f>
        <v>0.11780104712041886</v>
      </c>
      <c r="D9" s="24">
        <f>'kr.parv-cet'!D9</f>
        <v>0.25</v>
      </c>
      <c r="E9" s="86">
        <f>'kr.parv-cet'!E9</f>
        <v>3.2722513089005235E-2</v>
      </c>
      <c r="F9" s="24">
        <f>'kr.parv-cet'!F9</f>
        <v>0.82</v>
      </c>
      <c r="G9" s="68">
        <f>'kr.parv-cet'!G9</f>
        <v>0.10732984293193717</v>
      </c>
      <c r="H9" s="47">
        <f>'kr.parv-cet'!H9</f>
        <v>4.6399999999999997</v>
      </c>
      <c r="I9" s="87">
        <f>'kr.parv-cet'!I9</f>
        <v>0.60732984293193715</v>
      </c>
      <c r="J9" s="47">
        <f>'kr.parv-cet'!J9</f>
        <v>1.03</v>
      </c>
      <c r="K9" s="88">
        <f>'kr.parv-cet'!K9</f>
        <v>0.13481675392670159</v>
      </c>
      <c r="L9" s="24">
        <f>'kr.parv-cet'!L9</f>
        <v>5.67</v>
      </c>
      <c r="M9" s="89">
        <f>'kr.parv-cet'!M9</f>
        <v>0.74214659685863882</v>
      </c>
      <c r="N9" s="24">
        <f>'kr.parv-cet'!N9</f>
        <v>7.64</v>
      </c>
      <c r="O9" s="90">
        <f>'kr.parv-cet'!O9</f>
        <v>1.0186666666666666</v>
      </c>
    </row>
    <row r="10" spans="1:16" x14ac:dyDescent="0.25">
      <c r="A10" s="32" t="s">
        <v>15</v>
      </c>
      <c r="B10" s="85">
        <f>'kr.parv-cet'!B10</f>
        <v>0.88</v>
      </c>
      <c r="C10" s="68">
        <f>'kr.parv-cet'!C10</f>
        <v>0.12716763005780346</v>
      </c>
      <c r="D10" s="24">
        <f>'kr.parv-cet'!D10</f>
        <v>0.18</v>
      </c>
      <c r="E10" s="86">
        <f>'kr.parv-cet'!E10</f>
        <v>2.6011560693641619E-2</v>
      </c>
      <c r="F10" s="24">
        <f>'kr.parv-cet'!F10</f>
        <v>0.65</v>
      </c>
      <c r="G10" s="68">
        <f>'kr.parv-cet'!G10</f>
        <v>9.3930635838150298E-2</v>
      </c>
      <c r="H10" s="47">
        <f>'kr.parv-cet'!H10</f>
        <v>4.26</v>
      </c>
      <c r="I10" s="87">
        <f>'kr.parv-cet'!I10</f>
        <v>0.61560693641618491</v>
      </c>
      <c r="J10" s="47">
        <f>'kr.parv-cet'!J10</f>
        <v>0.95</v>
      </c>
      <c r="K10" s="88">
        <f>'kr.parv-cet'!K10</f>
        <v>0.13728323699421965</v>
      </c>
      <c r="L10" s="24">
        <f>'kr.parv-cet'!L10</f>
        <v>5.21</v>
      </c>
      <c r="M10" s="89">
        <f>'kr.parv-cet'!M10</f>
        <v>0.75289017341040465</v>
      </c>
      <c r="N10" s="24">
        <f>'kr.parv-cet'!N10</f>
        <v>6.92</v>
      </c>
      <c r="O10" s="90">
        <f>'kr.parv-cet'!O10</f>
        <v>0.89870129870129867</v>
      </c>
    </row>
    <row r="11" spans="1:16" x14ac:dyDescent="0.25">
      <c r="A11" s="32" t="s">
        <v>16</v>
      </c>
      <c r="B11" s="85">
        <f>'kr.parv-cet'!B11</f>
        <v>0.96</v>
      </c>
      <c r="C11" s="68">
        <f>'kr.parv-cet'!C11</f>
        <v>0.12851405622489961</v>
      </c>
      <c r="D11" s="24">
        <f>'kr.parv-cet'!D11</f>
        <v>0.21</v>
      </c>
      <c r="E11" s="86">
        <f>'kr.parv-cet'!E11</f>
        <v>2.811244979919679E-2</v>
      </c>
      <c r="F11" s="24">
        <f>'kr.parv-cet'!F11</f>
        <v>0.9</v>
      </c>
      <c r="G11" s="68">
        <f>'kr.parv-cet'!G11</f>
        <v>0.1204819277108434</v>
      </c>
      <c r="H11" s="47">
        <f>'kr.parv-cet'!H11</f>
        <v>4.5599999999999996</v>
      </c>
      <c r="I11" s="87">
        <f>'kr.parv-cet'!I11</f>
        <v>0.61044176706827313</v>
      </c>
      <c r="J11" s="47">
        <f>'kr.parv-cet'!J11</f>
        <v>0.84</v>
      </c>
      <c r="K11" s="88">
        <f>'kr.parv-cet'!K11</f>
        <v>0.11244979919678716</v>
      </c>
      <c r="L11" s="24">
        <f>'kr.parv-cet'!L11</f>
        <v>5.3999999999999995</v>
      </c>
      <c r="M11" s="89">
        <f>'kr.parv-cet'!M11</f>
        <v>0.72289156626506024</v>
      </c>
      <c r="N11" s="24">
        <f>'kr.parv-cet'!N11</f>
        <v>7.4699999999999989</v>
      </c>
      <c r="O11" s="91">
        <f>'kr.parv-cet'!O11</f>
        <v>0.82087912087912074</v>
      </c>
    </row>
    <row r="12" spans="1:16" ht="14" thickBot="1" x14ac:dyDescent="0.3">
      <c r="A12" s="33">
        <v>1994</v>
      </c>
      <c r="B12" s="177">
        <f>'kr.parv-cet'!B12</f>
        <v>3.39</v>
      </c>
      <c r="C12" s="173">
        <f>'kr.parv-cet'!C12</f>
        <v>0.12194244604316548</v>
      </c>
      <c r="D12" s="28">
        <f>'kr.parv-cet'!D12</f>
        <v>0.91999999999999993</v>
      </c>
      <c r="E12" s="178">
        <f>'kr.parv-cet'!E12</f>
        <v>3.3093525179856115E-2</v>
      </c>
      <c r="F12" s="28">
        <f>'kr.parv-cet'!F12</f>
        <v>3.1999999999999997</v>
      </c>
      <c r="G12" s="173">
        <f>'kr.parv-cet'!G12</f>
        <v>0.11510791366906475</v>
      </c>
      <c r="H12" s="179">
        <f>'kr.parv-cet'!H12</f>
        <v>16.939999999999998</v>
      </c>
      <c r="I12" s="174">
        <f>'kr.parv-cet'!I12</f>
        <v>0.60935251798561152</v>
      </c>
      <c r="J12" s="179">
        <f>'kr.parv-cet'!J12</f>
        <v>3.3499999999999996</v>
      </c>
      <c r="K12" s="180">
        <f>'kr.parv-cet'!K12</f>
        <v>0.12050359712230216</v>
      </c>
      <c r="L12" s="28">
        <f>'kr.parv-cet'!L12</f>
        <v>20.29</v>
      </c>
      <c r="M12" s="181">
        <f>'kr.parv-cet'!M12</f>
        <v>0.72985611510791371</v>
      </c>
      <c r="N12" s="28">
        <f>'kr.parv-cet'!N12</f>
        <v>27.799999999999997</v>
      </c>
      <c r="O12" s="176">
        <f>'kr.parv-cet'!O12</f>
        <v>0.90849673202614367</v>
      </c>
    </row>
    <row r="13" spans="1:16" x14ac:dyDescent="0.25">
      <c r="A13" s="32" t="s">
        <v>12</v>
      </c>
      <c r="B13" s="77">
        <f>'kr.parv-cet'!B13</f>
        <v>0.8</v>
      </c>
      <c r="C13" s="78">
        <f>'kr.parv-cet'!C13</f>
        <v>0.13840830449826991</v>
      </c>
      <c r="D13" s="25">
        <f>'kr.parv-cet'!D13</f>
        <v>0.17</v>
      </c>
      <c r="E13" s="79">
        <f>'kr.parv-cet'!E13</f>
        <v>2.9411764705882353E-2</v>
      </c>
      <c r="F13" s="25">
        <f>'kr.parv-cet'!F13</f>
        <v>0.65</v>
      </c>
      <c r="G13" s="78">
        <f>'kr.parv-cet'!G13</f>
        <v>0.11245674740484429</v>
      </c>
      <c r="H13" s="80">
        <f>'kr.parv-cet'!H13</f>
        <v>3.92</v>
      </c>
      <c r="I13" s="81">
        <f>'kr.parv-cet'!I13</f>
        <v>0.67820069204152245</v>
      </c>
      <c r="J13" s="80">
        <f>'kr.parv-cet'!J13</f>
        <v>0.24</v>
      </c>
      <c r="K13" s="82">
        <f>'kr.parv-cet'!K13</f>
        <v>4.1522491349480967E-2</v>
      </c>
      <c r="L13" s="25">
        <f>'kr.parv-cet'!L13</f>
        <v>4.16</v>
      </c>
      <c r="M13" s="83">
        <f>'kr.parv-cet'!M13</f>
        <v>0.7197231833910035</v>
      </c>
      <c r="N13" s="25">
        <f>'kr.parv-cet'!N13</f>
        <v>5.78</v>
      </c>
      <c r="O13" s="84">
        <f>'kr.parv-cet'!O13</f>
        <v>1.0017331022530331</v>
      </c>
    </row>
    <row r="14" spans="1:16" x14ac:dyDescent="0.25">
      <c r="A14" s="32" t="s">
        <v>14</v>
      </c>
      <c r="B14" s="85">
        <f>'kr.parv-cet'!B14</f>
        <v>0.8</v>
      </c>
      <c r="C14" s="68">
        <f>'kr.parv-cet'!C14</f>
        <v>9.7205346294046174E-2</v>
      </c>
      <c r="D14" s="24">
        <f>'kr.parv-cet'!D14</f>
        <v>0.18</v>
      </c>
      <c r="E14" s="86">
        <f>'kr.parv-cet'!E14</f>
        <v>2.1871202916160386E-2</v>
      </c>
      <c r="F14" s="24">
        <f>'kr.parv-cet'!F14</f>
        <v>0.56999999999999995</v>
      </c>
      <c r="G14" s="68">
        <f>'kr.parv-cet'!G14</f>
        <v>6.925880923450789E-2</v>
      </c>
      <c r="H14" s="47">
        <f>'kr.parv-cet'!H14</f>
        <v>5.16</v>
      </c>
      <c r="I14" s="87">
        <f>'kr.parv-cet'!I14</f>
        <v>0.6269744835965978</v>
      </c>
      <c r="J14" s="47">
        <f>'kr.parv-cet'!J14</f>
        <v>1.52</v>
      </c>
      <c r="K14" s="88">
        <f>'kr.parv-cet'!K14</f>
        <v>0.18469015795868773</v>
      </c>
      <c r="L14" s="24">
        <f>'kr.parv-cet'!L14</f>
        <v>6.68</v>
      </c>
      <c r="M14" s="89">
        <f>'kr.parv-cet'!M14</f>
        <v>0.8116646415552855</v>
      </c>
      <c r="N14" s="24">
        <f>'kr.parv-cet'!N14</f>
        <v>8.23</v>
      </c>
      <c r="O14" s="90">
        <f>'kr.parv-cet'!O14</f>
        <v>1.0772251308900525</v>
      </c>
    </row>
    <row r="15" spans="1:16" x14ac:dyDescent="0.25">
      <c r="A15" s="32" t="s">
        <v>15</v>
      </c>
      <c r="B15" s="85">
        <f>'kr.parv-cet'!B15</f>
        <v>0.96</v>
      </c>
      <c r="C15" s="68">
        <f>'kr.parv-cet'!C15</f>
        <v>0.13655761024182078</v>
      </c>
      <c r="D15" s="24">
        <f>'kr.parv-cet'!D15</f>
        <v>0.27</v>
      </c>
      <c r="E15" s="86">
        <f>'kr.parv-cet'!E15</f>
        <v>3.8406827880512098E-2</v>
      </c>
      <c r="F15" s="24">
        <f>'kr.parv-cet'!F15</f>
        <v>0.75</v>
      </c>
      <c r="G15" s="68">
        <f>'kr.parv-cet'!G15</f>
        <v>0.10668563300142249</v>
      </c>
      <c r="H15" s="47">
        <f>'kr.parv-cet'!H15</f>
        <v>4.2</v>
      </c>
      <c r="I15" s="87">
        <f>'kr.parv-cet'!I15</f>
        <v>0.59743954480796591</v>
      </c>
      <c r="J15" s="47">
        <f>'kr.parv-cet'!J15</f>
        <v>0.85</v>
      </c>
      <c r="K15" s="88">
        <f>'kr.parv-cet'!K15</f>
        <v>0.12091038406827881</v>
      </c>
      <c r="L15" s="24">
        <f>'kr.parv-cet'!L15</f>
        <v>5.05</v>
      </c>
      <c r="M15" s="89">
        <f>'kr.parv-cet'!M15</f>
        <v>0.71834992887624471</v>
      </c>
      <c r="N15" s="24">
        <f>'kr.parv-cet'!N15</f>
        <v>7.0299999999999994</v>
      </c>
      <c r="O15" s="90">
        <f>'kr.parv-cet'!O15</f>
        <v>1.0158959537572254</v>
      </c>
    </row>
    <row r="16" spans="1:16" x14ac:dyDescent="0.25">
      <c r="A16" s="32" t="s">
        <v>16</v>
      </c>
      <c r="B16" s="85">
        <f>'kr.parv-cet'!B16</f>
        <v>0.99</v>
      </c>
      <c r="C16" s="68">
        <f>'kr.parv-cet'!C16</f>
        <v>0.12708600770218229</v>
      </c>
      <c r="D16" s="24">
        <f>'kr.parv-cet'!D16</f>
        <v>0.36</v>
      </c>
      <c r="E16" s="86">
        <f>'kr.parv-cet'!E16</f>
        <v>4.6213093709884467E-2</v>
      </c>
      <c r="F16" s="24">
        <f>'kr.parv-cet'!F16</f>
        <v>0.88</v>
      </c>
      <c r="G16" s="68">
        <f>'kr.parv-cet'!G16</f>
        <v>0.1129653401797176</v>
      </c>
      <c r="H16" s="47">
        <f>'kr.parv-cet'!H16</f>
        <v>4.6399999999999997</v>
      </c>
      <c r="I16" s="87">
        <f>'kr.parv-cet'!I16</f>
        <v>0.59563543003851094</v>
      </c>
      <c r="J16" s="47">
        <f>'kr.parv-cet'!J16</f>
        <v>0.92</v>
      </c>
      <c r="K16" s="88">
        <f>'kr.parv-cet'!K16</f>
        <v>0.11810012836970477</v>
      </c>
      <c r="L16" s="24">
        <f>'kr.parv-cet'!L16</f>
        <v>5.56</v>
      </c>
      <c r="M16" s="89">
        <f>'kr.parv-cet'!M16</f>
        <v>0.71373555840821568</v>
      </c>
      <c r="N16" s="24">
        <f>'kr.parv-cet'!N16</f>
        <v>7.7899999999999991</v>
      </c>
      <c r="O16" s="91">
        <f>'kr.parv-cet'!O16</f>
        <v>1.0428380187416333</v>
      </c>
    </row>
    <row r="17" spans="1:15" ht="14" thickBot="1" x14ac:dyDescent="0.3">
      <c r="A17" s="33">
        <v>1995</v>
      </c>
      <c r="B17" s="177">
        <f>'kr.parv-cet'!B17</f>
        <v>3.55</v>
      </c>
      <c r="C17" s="173">
        <f>'kr.parv-cet'!C17</f>
        <v>0.12313562261533126</v>
      </c>
      <c r="D17" s="28">
        <f>'kr.parv-cet'!D17</f>
        <v>0.98</v>
      </c>
      <c r="E17" s="178">
        <f>'kr.parv-cet'!E17</f>
        <v>3.3992369060006938E-2</v>
      </c>
      <c r="F17" s="28">
        <f>'kr.parv-cet'!F17</f>
        <v>2.85</v>
      </c>
      <c r="G17" s="173">
        <f>'kr.parv-cet'!G17</f>
        <v>9.8855359001040588E-2</v>
      </c>
      <c r="H17" s="179">
        <f>'kr.parv-cet'!H17</f>
        <v>17.920000000000002</v>
      </c>
      <c r="I17" s="174">
        <f>'kr.parv-cet'!I17</f>
        <v>0.62157474852584127</v>
      </c>
      <c r="J17" s="179">
        <f>'kr.parv-cet'!J17</f>
        <v>3.53</v>
      </c>
      <c r="K17" s="180">
        <f>'kr.parv-cet'!K17</f>
        <v>0.12244190079778008</v>
      </c>
      <c r="L17" s="28">
        <f>'kr.parv-cet'!L17</f>
        <v>21.45</v>
      </c>
      <c r="M17" s="181">
        <f>'kr.parv-cet'!M17</f>
        <v>0.74401664932362122</v>
      </c>
      <c r="N17" s="28">
        <f>'kr.parv-cet'!N17</f>
        <v>28.83</v>
      </c>
      <c r="O17" s="176">
        <f>'kr.parv-cet'!O17</f>
        <v>1.0370503597122303</v>
      </c>
    </row>
    <row r="18" spans="1:15" x14ac:dyDescent="0.25">
      <c r="A18" s="32" t="s">
        <v>12</v>
      </c>
      <c r="B18" s="77">
        <f>'kr.parv-cet'!B18</f>
        <v>0.56999999999999995</v>
      </c>
      <c r="C18" s="78">
        <f>'kr.parv-cet'!C18</f>
        <v>7.4607329842931919E-2</v>
      </c>
      <c r="D18" s="25">
        <f>'kr.parv-cet'!D18</f>
        <v>0.2</v>
      </c>
      <c r="E18" s="79">
        <f>'kr.parv-cet'!E18</f>
        <v>2.6178010471204188E-2</v>
      </c>
      <c r="F18" s="25">
        <f>'kr.parv-cet'!F18</f>
        <v>0.71</v>
      </c>
      <c r="G18" s="78">
        <f>'kr.parv-cet'!G18</f>
        <v>9.2931937172774856E-2</v>
      </c>
      <c r="H18" s="80">
        <f>'kr.parv-cet'!H18</f>
        <v>5.34</v>
      </c>
      <c r="I18" s="81">
        <f>'kr.parv-cet'!I18</f>
        <v>0.69895287958115171</v>
      </c>
      <c r="J18" s="80">
        <f>'kr.parv-cet'!J18</f>
        <v>0.82</v>
      </c>
      <c r="K18" s="82">
        <f>'kr.parv-cet'!K18</f>
        <v>0.10732984293193716</v>
      </c>
      <c r="L18" s="25">
        <f>'kr.parv-cet'!L18</f>
        <v>6.16</v>
      </c>
      <c r="M18" s="83">
        <f>'kr.parv-cet'!M18</f>
        <v>0.80628272251308897</v>
      </c>
      <c r="N18" s="25">
        <f>'kr.parv-cet'!N18</f>
        <v>7.6400000000000006</v>
      </c>
      <c r="O18" s="84">
        <f>'kr.parv-cet'!O18</f>
        <v>1.3217993079584776</v>
      </c>
    </row>
    <row r="19" spans="1:15" x14ac:dyDescent="0.25">
      <c r="A19" s="32" t="s">
        <v>14</v>
      </c>
      <c r="B19" s="85">
        <f>'kr.parv-cet'!B19</f>
        <v>0.57999999999999996</v>
      </c>
      <c r="C19" s="68">
        <f>'kr.parv-cet'!C19</f>
        <v>6.4017660044150104E-2</v>
      </c>
      <c r="D19" s="24">
        <f>'kr.parv-cet'!D19</f>
        <v>0.44</v>
      </c>
      <c r="E19" s="86">
        <f>'kr.parv-cet'!E19</f>
        <v>4.856512141280353E-2</v>
      </c>
      <c r="F19" s="24">
        <f>'kr.parv-cet'!F19</f>
        <v>0.88</v>
      </c>
      <c r="G19" s="68">
        <f>'kr.parv-cet'!G19</f>
        <v>9.713024282560706E-2</v>
      </c>
      <c r="H19" s="47">
        <f>'kr.parv-cet'!H19</f>
        <v>6</v>
      </c>
      <c r="I19" s="87">
        <f>'kr.parv-cet'!I19</f>
        <v>0.66225165562913901</v>
      </c>
      <c r="J19" s="47">
        <f>'kr.parv-cet'!J19</f>
        <v>1.1599999999999999</v>
      </c>
      <c r="K19" s="88">
        <f>'kr.parv-cet'!K19</f>
        <v>0.12803532008830021</v>
      </c>
      <c r="L19" s="24">
        <f>'kr.parv-cet'!L19</f>
        <v>7.16</v>
      </c>
      <c r="M19" s="89">
        <f>'kr.parv-cet'!M19</f>
        <v>0.79028697571743922</v>
      </c>
      <c r="N19" s="24">
        <f>'kr.parv-cet'!N19</f>
        <v>9.06</v>
      </c>
      <c r="O19" s="90">
        <f>'kr.parv-cet'!O19</f>
        <v>1.1008505467800729</v>
      </c>
    </row>
    <row r="20" spans="1:15" x14ac:dyDescent="0.25">
      <c r="A20" s="32" t="s">
        <v>15</v>
      </c>
      <c r="B20" s="85">
        <f>'kr.parv-cet'!B20</f>
        <v>0.66</v>
      </c>
      <c r="C20" s="68">
        <f>'kr.parv-cet'!C20</f>
        <v>7.4324324324324315E-2</v>
      </c>
      <c r="D20" s="24">
        <f>'kr.parv-cet'!D20</f>
        <v>0.48</v>
      </c>
      <c r="E20" s="86">
        <f>'kr.parv-cet'!E20</f>
        <v>5.405405405405405E-2</v>
      </c>
      <c r="F20" s="24">
        <f>'kr.parv-cet'!F20</f>
        <v>1.04</v>
      </c>
      <c r="G20" s="68">
        <f>'kr.parv-cet'!G20</f>
        <v>0.11711711711711711</v>
      </c>
      <c r="H20" s="47">
        <f>'kr.parv-cet'!H20</f>
        <v>5.2</v>
      </c>
      <c r="I20" s="87">
        <f>'kr.parv-cet'!I20</f>
        <v>0.5855855855855856</v>
      </c>
      <c r="J20" s="47">
        <f>'kr.parv-cet'!J20</f>
        <v>1.5</v>
      </c>
      <c r="K20" s="88">
        <f>'kr.parv-cet'!K20</f>
        <v>0.16891891891891891</v>
      </c>
      <c r="L20" s="24">
        <f>'kr.parv-cet'!L20</f>
        <v>6.7</v>
      </c>
      <c r="M20" s="89">
        <f>'kr.parv-cet'!M20</f>
        <v>0.75450450450450446</v>
      </c>
      <c r="N20" s="24">
        <f>'kr.parv-cet'!N20</f>
        <v>8.8800000000000008</v>
      </c>
      <c r="O20" s="90">
        <f>'kr.parv-cet'!O20</f>
        <v>1.2631578947368423</v>
      </c>
    </row>
    <row r="21" spans="1:15" x14ac:dyDescent="0.25">
      <c r="A21" s="32" t="s">
        <v>16</v>
      </c>
      <c r="B21" s="85">
        <f>'kr.parv-cet'!B21</f>
        <v>0.75</v>
      </c>
      <c r="C21" s="68">
        <f>'kr.parv-cet'!C21</f>
        <v>7.7720207253886009E-2</v>
      </c>
      <c r="D21" s="24">
        <f>'kr.parv-cet'!D21</f>
        <v>0.4</v>
      </c>
      <c r="E21" s="86">
        <f>'kr.parv-cet'!E21</f>
        <v>4.145077720207254E-2</v>
      </c>
      <c r="F21" s="24">
        <f>'kr.parv-cet'!F21</f>
        <v>1.04</v>
      </c>
      <c r="G21" s="68">
        <f>'kr.parv-cet'!G21</f>
        <v>0.10777202072538861</v>
      </c>
      <c r="H21" s="47">
        <f>'kr.parv-cet'!H21</f>
        <v>6.3</v>
      </c>
      <c r="I21" s="87">
        <f>'kr.parv-cet'!I21</f>
        <v>0.65284974093264247</v>
      </c>
      <c r="J21" s="47">
        <f>'kr.parv-cet'!J21</f>
        <v>1.1599999999999999</v>
      </c>
      <c r="K21" s="88">
        <f>'kr.parv-cet'!K21</f>
        <v>0.12020725388601035</v>
      </c>
      <c r="L21" s="24">
        <f>'kr.parv-cet'!L21</f>
        <v>7.46</v>
      </c>
      <c r="M21" s="89">
        <f>'kr.parv-cet'!M21</f>
        <v>0.77305699481865287</v>
      </c>
      <c r="N21" s="24">
        <f>'kr.parv-cet'!N21</f>
        <v>9.65</v>
      </c>
      <c r="O21" s="91">
        <f>'kr.parv-cet'!O21</f>
        <v>1.2387676508344032</v>
      </c>
    </row>
    <row r="22" spans="1:15" ht="14" thickBot="1" x14ac:dyDescent="0.3">
      <c r="A22" s="33">
        <v>1996</v>
      </c>
      <c r="B22" s="177">
        <f>'kr.parv-cet'!B22</f>
        <v>2.56</v>
      </c>
      <c r="C22" s="173">
        <f>'kr.parv-cet'!C22</f>
        <v>7.2665342038035763E-2</v>
      </c>
      <c r="D22" s="28">
        <f>'kr.parv-cet'!D22</f>
        <v>1.52</v>
      </c>
      <c r="E22" s="178">
        <f>'kr.parv-cet'!E22</f>
        <v>4.3145046835083731E-2</v>
      </c>
      <c r="F22" s="28">
        <f>'kr.parv-cet'!F22</f>
        <v>3.67</v>
      </c>
      <c r="G22" s="173">
        <f>'kr.parv-cet'!G22</f>
        <v>0.10417258018734032</v>
      </c>
      <c r="H22" s="179">
        <f>'kr.parv-cet'!H22</f>
        <v>22.84</v>
      </c>
      <c r="I22" s="174">
        <f>'kr.parv-cet'!I22</f>
        <v>0.64831109849560031</v>
      </c>
      <c r="J22" s="179">
        <f>'kr.parv-cet'!J22</f>
        <v>4.6399999999999997</v>
      </c>
      <c r="K22" s="180">
        <f>'kr.parv-cet'!K22</f>
        <v>0.1317059324439398</v>
      </c>
      <c r="L22" s="28">
        <f>'kr.parv-cet'!L22</f>
        <v>27.48</v>
      </c>
      <c r="M22" s="181">
        <f>'kr.parv-cet'!M22</f>
        <v>0.78001703093954011</v>
      </c>
      <c r="N22" s="28">
        <f>'kr.parv-cet'!N22</f>
        <v>35.230000000000004</v>
      </c>
      <c r="O22" s="176">
        <f>'kr.parv-cet'!O22</f>
        <v>1.2219909816163721</v>
      </c>
    </row>
    <row r="23" spans="1:15" x14ac:dyDescent="0.25">
      <c r="A23" s="32" t="s">
        <v>12</v>
      </c>
      <c r="B23" s="77">
        <f>'kr.parv-cet'!B23</f>
        <v>0.52</v>
      </c>
      <c r="C23" s="78">
        <f>'kr.parv-cet'!C23</f>
        <v>5.5496264674493069E-2</v>
      </c>
      <c r="D23" s="25">
        <f>'kr.parv-cet'!D23</f>
        <v>0.39</v>
      </c>
      <c r="E23" s="79">
        <f>'kr.parv-cet'!E23</f>
        <v>4.1622198505869804E-2</v>
      </c>
      <c r="F23" s="25">
        <f>'kr.parv-cet'!F23</f>
        <v>0.86</v>
      </c>
      <c r="G23" s="78">
        <f>'kr.parv-cet'!G23</f>
        <v>9.1782283884738539E-2</v>
      </c>
      <c r="H23" s="80">
        <f>'kr.parv-cet'!H23</f>
        <v>6.71</v>
      </c>
      <c r="I23" s="81">
        <f>'kr.parv-cet'!I23</f>
        <v>0.71611526147278559</v>
      </c>
      <c r="J23" s="80">
        <f>'kr.parv-cet'!J23</f>
        <v>0.89</v>
      </c>
      <c r="K23" s="82">
        <f>'kr.parv-cet'!K23</f>
        <v>9.4983991462113143E-2</v>
      </c>
      <c r="L23" s="25">
        <f>'kr.parv-cet'!L23</f>
        <v>7.6</v>
      </c>
      <c r="M23" s="83">
        <f>'kr.parv-cet'!M23</f>
        <v>0.8110992529348986</v>
      </c>
      <c r="N23" s="25">
        <f>'kr.parv-cet'!N23</f>
        <v>9.3699999999999992</v>
      </c>
      <c r="O23" s="84">
        <f>'kr.parv-cet'!O23</f>
        <v>1.2264397905759161</v>
      </c>
    </row>
    <row r="24" spans="1:15" x14ac:dyDescent="0.25">
      <c r="A24" s="32" t="s">
        <v>14</v>
      </c>
      <c r="B24" s="85">
        <f>'kr.parv-cet'!B24</f>
        <v>0.53</v>
      </c>
      <c r="C24" s="68">
        <f>'kr.parv-cet'!C24</f>
        <v>5.289421157684631E-2</v>
      </c>
      <c r="D24" s="24">
        <f>'kr.parv-cet'!D24</f>
        <v>0.77</v>
      </c>
      <c r="E24" s="86">
        <f>'kr.parv-cet'!E24</f>
        <v>7.6846307385229545E-2</v>
      </c>
      <c r="F24" s="24">
        <f>'kr.parv-cet'!F24</f>
        <v>1.1299999999999999</v>
      </c>
      <c r="G24" s="68">
        <f>'kr.parv-cet'!G24</f>
        <v>0.11277445109780439</v>
      </c>
      <c r="H24" s="47">
        <f>'kr.parv-cet'!H24</f>
        <v>6.65</v>
      </c>
      <c r="I24" s="87">
        <f>'kr.parv-cet'!I24</f>
        <v>0.66367265469061887</v>
      </c>
      <c r="J24" s="47">
        <f>'kr.parv-cet'!J24</f>
        <v>0.94</v>
      </c>
      <c r="K24" s="88">
        <f>'kr.parv-cet'!K24</f>
        <v>9.3812375249500993E-2</v>
      </c>
      <c r="L24" s="24">
        <f>'kr.parv-cet'!L24</f>
        <v>7.59</v>
      </c>
      <c r="M24" s="89">
        <f>'kr.parv-cet'!M24</f>
        <v>0.75748502994011979</v>
      </c>
      <c r="N24" s="24">
        <f>'kr.parv-cet'!N24</f>
        <v>10.02</v>
      </c>
      <c r="O24" s="90">
        <f>'kr.parv-cet'!O24</f>
        <v>1.1059602649006621</v>
      </c>
    </row>
    <row r="25" spans="1:15" x14ac:dyDescent="0.25">
      <c r="A25" s="32" t="s">
        <v>15</v>
      </c>
      <c r="B25" s="85">
        <f>'kr.parv-cet'!B25</f>
        <v>0.66</v>
      </c>
      <c r="C25" s="68">
        <f>'kr.parv-cet'!C25</f>
        <v>6.4579256360078274E-2</v>
      </c>
      <c r="D25" s="24">
        <f>'kr.parv-cet'!D25</f>
        <v>0.86</v>
      </c>
      <c r="E25" s="86">
        <f>'kr.parv-cet'!E25</f>
        <v>8.4148727984344418E-2</v>
      </c>
      <c r="F25" s="24">
        <f>'kr.parv-cet'!F25</f>
        <v>1.22</v>
      </c>
      <c r="G25" s="68">
        <f>'kr.parv-cet'!G25</f>
        <v>0.11937377690802348</v>
      </c>
      <c r="H25" s="47">
        <f>'kr.parv-cet'!H25</f>
        <v>6.12</v>
      </c>
      <c r="I25" s="87">
        <f>'kr.parv-cet'!I25</f>
        <v>0.598825831702544</v>
      </c>
      <c r="J25" s="47">
        <f>'kr.parv-cet'!J25</f>
        <v>1.36</v>
      </c>
      <c r="K25" s="88">
        <f>'kr.parv-cet'!K25</f>
        <v>0.13307240704500978</v>
      </c>
      <c r="L25" s="24">
        <f>'kr.parv-cet'!L25</f>
        <v>7.48</v>
      </c>
      <c r="M25" s="89">
        <f>'kr.parv-cet'!M25</f>
        <v>0.73189823874755378</v>
      </c>
      <c r="N25" s="24">
        <f>'kr.parv-cet'!N25</f>
        <v>10.220000000000001</v>
      </c>
      <c r="O25" s="90">
        <f>'kr.parv-cet'!O25</f>
        <v>1.1509009009009008</v>
      </c>
    </row>
    <row r="26" spans="1:15" x14ac:dyDescent="0.25">
      <c r="A26" s="32" t="s">
        <v>16</v>
      </c>
      <c r="B26" s="85">
        <f>'kr.parv-cet'!B26</f>
        <v>0.82</v>
      </c>
      <c r="C26" s="68">
        <f>'kr.parv-cet'!C26</f>
        <v>7.1741032370953625E-2</v>
      </c>
      <c r="D26" s="24">
        <f>'kr.parv-cet'!D26</f>
        <v>0.77</v>
      </c>
      <c r="E26" s="86">
        <f>'kr.parv-cet'!E26</f>
        <v>6.7366579177602803E-2</v>
      </c>
      <c r="F26" s="24">
        <f>'kr.parv-cet'!F26</f>
        <v>1.42</v>
      </c>
      <c r="G26" s="68">
        <f>'kr.parv-cet'!G26</f>
        <v>0.1242344706911636</v>
      </c>
      <c r="H26" s="47">
        <f>'kr.parv-cet'!H26</f>
        <v>6.92</v>
      </c>
      <c r="I26" s="87">
        <f>'kr.parv-cet'!I26</f>
        <v>0.60542432195975504</v>
      </c>
      <c r="J26" s="47">
        <f>'kr.parv-cet'!J26</f>
        <v>1.5</v>
      </c>
      <c r="K26" s="88">
        <f>'kr.parv-cet'!K26</f>
        <v>0.13123359580052493</v>
      </c>
      <c r="L26" s="24">
        <f>'kr.parv-cet'!L26</f>
        <v>8.42</v>
      </c>
      <c r="M26" s="89">
        <f>'kr.parv-cet'!M26</f>
        <v>0.73665791776028</v>
      </c>
      <c r="N26" s="24">
        <f>'kr.parv-cet'!N26</f>
        <v>11.43</v>
      </c>
      <c r="O26" s="91">
        <f>'kr.parv-cet'!O26</f>
        <v>1.1844559585492227</v>
      </c>
    </row>
    <row r="27" spans="1:15" ht="14" thickBot="1" x14ac:dyDescent="0.3">
      <c r="A27" s="33">
        <v>1997</v>
      </c>
      <c r="B27" s="177">
        <f>'kr.parv-cet'!B27</f>
        <v>2.5299999999999998</v>
      </c>
      <c r="C27" s="173">
        <f>'kr.parv-cet'!C27</f>
        <v>6.1647173489278749E-2</v>
      </c>
      <c r="D27" s="28">
        <f>'kr.parv-cet'!D27</f>
        <v>2.79</v>
      </c>
      <c r="E27" s="178">
        <f>'kr.parv-cet'!E27</f>
        <v>6.798245614035088E-2</v>
      </c>
      <c r="F27" s="28">
        <f>'kr.parv-cet'!F27</f>
        <v>4.63</v>
      </c>
      <c r="G27" s="173">
        <f>'kr.parv-cet'!G27</f>
        <v>0.11281676413255361</v>
      </c>
      <c r="H27" s="179">
        <f>'kr.parv-cet'!H27</f>
        <v>26.4</v>
      </c>
      <c r="I27" s="174">
        <f>'kr.parv-cet'!I27</f>
        <v>0.64327485380116955</v>
      </c>
      <c r="J27" s="179">
        <f>'kr.parv-cet'!J27</f>
        <v>4.6900000000000004</v>
      </c>
      <c r="K27" s="180">
        <f>'kr.parv-cet'!K27</f>
        <v>0.11427875243664719</v>
      </c>
      <c r="L27" s="28">
        <f>'kr.parv-cet'!L27</f>
        <v>31.090000000000003</v>
      </c>
      <c r="M27" s="181">
        <f>'kr.parv-cet'!M27</f>
        <v>0.75755360623781687</v>
      </c>
      <c r="N27" s="28">
        <f>'kr.parv-cet'!N27</f>
        <v>41.04</v>
      </c>
      <c r="O27" s="176">
        <f>'kr.parv-cet'!O27</f>
        <v>1.1649162645472606</v>
      </c>
    </row>
    <row r="28" spans="1:15" x14ac:dyDescent="0.25">
      <c r="A28" s="32" t="s">
        <v>12</v>
      </c>
      <c r="B28" s="77">
        <f>'kr.parv-cet'!B28</f>
        <v>0.43</v>
      </c>
      <c r="C28" s="78">
        <f>'kr.parv-cet'!C28</f>
        <v>4.6536796536796536E-2</v>
      </c>
      <c r="D28" s="25">
        <f>'kr.parv-cet'!D28</f>
        <v>0.56999999999999995</v>
      </c>
      <c r="E28" s="79">
        <f>'kr.parv-cet'!E28</f>
        <v>6.1688311688311681E-2</v>
      </c>
      <c r="F28" s="25">
        <f>'kr.parv-cet'!F28</f>
        <v>1.03</v>
      </c>
      <c r="G28" s="78">
        <f>'kr.parv-cet'!G28</f>
        <v>0.11147186147186147</v>
      </c>
      <c r="H28" s="80">
        <f>'kr.parv-cet'!H28</f>
        <v>6.37</v>
      </c>
      <c r="I28" s="81">
        <f>'kr.parv-cet'!I28</f>
        <v>0.68939393939393934</v>
      </c>
      <c r="J28" s="80">
        <f>'kr.parv-cet'!J28</f>
        <v>0.84</v>
      </c>
      <c r="K28" s="82">
        <f>'kr.parv-cet'!K28</f>
        <v>9.0909090909090898E-2</v>
      </c>
      <c r="L28" s="25">
        <f>'kr.parv-cet'!L28</f>
        <v>7.21</v>
      </c>
      <c r="M28" s="83">
        <f>'kr.parv-cet'!M28</f>
        <v>0.78030303030303028</v>
      </c>
      <c r="N28" s="25">
        <f>'kr.parv-cet'!N28</f>
        <v>9.24</v>
      </c>
      <c r="O28" s="84">
        <f>'kr.parv-cet'!O28</f>
        <v>0.98612593383137681</v>
      </c>
    </row>
    <row r="29" spans="1:15" x14ac:dyDescent="0.25">
      <c r="A29" s="32" t="s">
        <v>14</v>
      </c>
      <c r="B29" s="85">
        <f>'kr.parv-cet'!B29</f>
        <v>0.56999999999999995</v>
      </c>
      <c r="C29" s="68">
        <f>'kr.parv-cet'!C29</f>
        <v>5.9623430962343099E-2</v>
      </c>
      <c r="D29" s="24">
        <f>'kr.parv-cet'!D29</f>
        <v>0.79</v>
      </c>
      <c r="E29" s="86">
        <f>'kr.parv-cet'!E29</f>
        <v>8.2635983263598348E-2</v>
      </c>
      <c r="F29" s="24">
        <f>'kr.parv-cet'!F29</f>
        <v>1.26</v>
      </c>
      <c r="G29" s="68">
        <f>'kr.parv-cet'!G29</f>
        <v>0.13179916317991633</v>
      </c>
      <c r="H29" s="47">
        <f>'kr.parv-cet'!H29</f>
        <v>6.21</v>
      </c>
      <c r="I29" s="87">
        <f>'kr.parv-cet'!I29</f>
        <v>0.64958158995815907</v>
      </c>
      <c r="J29" s="47">
        <f>'kr.parv-cet'!J29</f>
        <v>0.73</v>
      </c>
      <c r="K29" s="88">
        <f>'kr.parv-cet'!K29</f>
        <v>7.6359832635983269E-2</v>
      </c>
      <c r="L29" s="24">
        <f>'kr.parv-cet'!L29</f>
        <v>6.9399999999999995</v>
      </c>
      <c r="M29" s="89">
        <f>'kr.parv-cet'!M29</f>
        <v>0.72594142259414229</v>
      </c>
      <c r="N29" s="24">
        <f>'kr.parv-cet'!N29</f>
        <v>9.5599999999999987</v>
      </c>
      <c r="O29" s="90">
        <f>'kr.parv-cet'!O29</f>
        <v>0.95409181636726537</v>
      </c>
    </row>
    <row r="30" spans="1:15" x14ac:dyDescent="0.25">
      <c r="A30" s="32" t="s">
        <v>15</v>
      </c>
      <c r="B30" s="85">
        <f>'kr.parv-cet'!B30</f>
        <v>0.68</v>
      </c>
      <c r="C30" s="68">
        <f>'kr.parv-cet'!C30</f>
        <v>7.0759625390218531E-2</v>
      </c>
      <c r="D30" s="24">
        <f>'kr.parv-cet'!D30</f>
        <v>0.76</v>
      </c>
      <c r="E30" s="86">
        <f>'kr.parv-cet'!E30</f>
        <v>7.9084287200832465E-2</v>
      </c>
      <c r="F30" s="24">
        <f>'kr.parv-cet'!F30</f>
        <v>1.32</v>
      </c>
      <c r="G30" s="68">
        <f>'kr.parv-cet'!G30</f>
        <v>0.1373569198751301</v>
      </c>
      <c r="H30" s="47">
        <f>'kr.parv-cet'!H30</f>
        <v>6.22</v>
      </c>
      <c r="I30" s="87">
        <f>'kr.parv-cet'!I30</f>
        <v>0.64724245577523409</v>
      </c>
      <c r="J30" s="47">
        <f>'kr.parv-cet'!J30</f>
        <v>0.63</v>
      </c>
      <c r="K30" s="88">
        <f>'kr.parv-cet'!K30</f>
        <v>6.555671175858481E-2</v>
      </c>
      <c r="L30" s="24">
        <f>'kr.parv-cet'!L30</f>
        <v>6.85</v>
      </c>
      <c r="M30" s="89">
        <f>'kr.parv-cet'!M30</f>
        <v>0.71279916753381889</v>
      </c>
      <c r="N30" s="24">
        <f>'kr.parv-cet'!N30</f>
        <v>9.61</v>
      </c>
      <c r="O30" s="90">
        <f>'kr.parv-cet'!O30</f>
        <v>0.94031311154598818</v>
      </c>
    </row>
    <row r="31" spans="1:15" x14ac:dyDescent="0.25">
      <c r="A31" s="32" t="s">
        <v>16</v>
      </c>
      <c r="B31" s="85">
        <f>'kr.parv-cet'!B31</f>
        <v>0.74</v>
      </c>
      <c r="C31" s="68">
        <f>'kr.parv-cet'!C31</f>
        <v>7.8472958642629903E-2</v>
      </c>
      <c r="D31" s="24">
        <f>'kr.parv-cet'!D31</f>
        <v>0.44</v>
      </c>
      <c r="E31" s="86">
        <f>'kr.parv-cet'!E31</f>
        <v>4.6659597030752918E-2</v>
      </c>
      <c r="F31" s="24">
        <f>'kr.parv-cet'!F31</f>
        <v>1.03</v>
      </c>
      <c r="G31" s="68">
        <f>'kr.parv-cet'!G31</f>
        <v>0.10922587486744434</v>
      </c>
      <c r="H31" s="47">
        <f>'kr.parv-cet'!H31</f>
        <v>6.65</v>
      </c>
      <c r="I31" s="87">
        <f>'kr.parv-cet'!I31</f>
        <v>0.70519618239660664</v>
      </c>
      <c r="J31" s="47">
        <f>'kr.parv-cet'!J31</f>
        <v>0.56999999999999995</v>
      </c>
      <c r="K31" s="88">
        <f>'kr.parv-cet'!K31</f>
        <v>6.0445387062566275E-2</v>
      </c>
      <c r="L31" s="24">
        <f>'kr.parv-cet'!L31</f>
        <v>7.2200000000000006</v>
      </c>
      <c r="M31" s="89">
        <f>'kr.parv-cet'!M31</f>
        <v>0.76564156945917294</v>
      </c>
      <c r="N31" s="24">
        <f>'kr.parv-cet'!N31</f>
        <v>9.43</v>
      </c>
      <c r="O31" s="91">
        <f>'kr.parv-cet'!O31</f>
        <v>0.82502187226596679</v>
      </c>
    </row>
    <row r="32" spans="1:15" ht="14" thickBot="1" x14ac:dyDescent="0.3">
      <c r="A32" s="33">
        <v>1998</v>
      </c>
      <c r="B32" s="177">
        <f>'kr.parv-cet'!B32</f>
        <v>2.42</v>
      </c>
      <c r="C32" s="173">
        <f>'kr.parv-cet'!C32</f>
        <v>6.3953488372093026E-2</v>
      </c>
      <c r="D32" s="28">
        <f>'kr.parv-cet'!D32</f>
        <v>2.56</v>
      </c>
      <c r="E32" s="178">
        <f>'kr.parv-cet'!E32</f>
        <v>6.765327695560254E-2</v>
      </c>
      <c r="F32" s="28">
        <f>'kr.parv-cet'!F32</f>
        <v>4.6400000000000006</v>
      </c>
      <c r="G32" s="173">
        <f>'kr.parv-cet'!G32</f>
        <v>0.12262156448202963</v>
      </c>
      <c r="H32" s="179">
        <f>'kr.parv-cet'!H32</f>
        <v>25.450000000000003</v>
      </c>
      <c r="I32" s="174">
        <f>'kr.parv-cet'!I32</f>
        <v>0.67256871035940813</v>
      </c>
      <c r="J32" s="179">
        <f>'kr.parv-cet'!J32</f>
        <v>2.7699999999999996</v>
      </c>
      <c r="K32" s="180">
        <f>'kr.parv-cet'!K32</f>
        <v>7.3202959830866804E-2</v>
      </c>
      <c r="L32" s="28">
        <f>'kr.parv-cet'!L32</f>
        <v>28.22</v>
      </c>
      <c r="M32" s="181">
        <f>'kr.parv-cet'!M32</f>
        <v>0.7457716701902749</v>
      </c>
      <c r="N32" s="28">
        <f>'kr.parv-cet'!N32</f>
        <v>37.839999999999996</v>
      </c>
      <c r="O32" s="176">
        <f>'kr.parv-cet'!O32</f>
        <v>0.92202729044834297</v>
      </c>
    </row>
    <row r="33" spans="1:15" x14ac:dyDescent="0.25">
      <c r="A33" s="32" t="s">
        <v>12</v>
      </c>
      <c r="B33" s="77">
        <f>'kr.parv-cet'!B33</f>
        <v>0.32</v>
      </c>
      <c r="C33" s="78">
        <f>'kr.parv-cet'!C33</f>
        <v>4.2514747302970723E-2</v>
      </c>
      <c r="D33" s="25">
        <f>'kr.parv-cet'!D33</f>
        <v>0.36</v>
      </c>
      <c r="E33" s="79">
        <f>'kr.parv-cet'!E33</f>
        <v>4.7829090715842057E-2</v>
      </c>
      <c r="F33" s="25">
        <f>'kr.parv-cet'!F33</f>
        <v>0.83</v>
      </c>
      <c r="G33" s="78">
        <f>'kr.parv-cet'!G33</f>
        <v>0.11027262581708031</v>
      </c>
      <c r="H33" s="80">
        <f>'kr.parv-cet'!H33</f>
        <v>5.63</v>
      </c>
      <c r="I33" s="81">
        <f>'kr.parv-cet'!I33</f>
        <v>0.7479938353616411</v>
      </c>
      <c r="J33" s="80">
        <f>'kr.parv-cet'!J33</f>
        <v>0.38679999999999998</v>
      </c>
      <c r="K33" s="82">
        <f>'kr.parv-cet'!K33</f>
        <v>5.1389700802465854E-2</v>
      </c>
      <c r="L33" s="25">
        <f>'kr.parv-cet'!L33</f>
        <v>6.0167999999999999</v>
      </c>
      <c r="M33" s="83">
        <f>'kr.parv-cet'!M33</f>
        <v>0.79938353616410696</v>
      </c>
      <c r="N33" s="25">
        <f>'kr.parv-cet'!N33</f>
        <v>7.5267999999999997</v>
      </c>
      <c r="O33" s="84">
        <f>'kr.parv-cet'!O33</f>
        <v>0.81458874458874453</v>
      </c>
    </row>
    <row r="34" spans="1:15" x14ac:dyDescent="0.25">
      <c r="A34" s="32" t="s">
        <v>14</v>
      </c>
      <c r="B34" s="85">
        <f>'kr.parv-cet'!B34</f>
        <v>0.46850000000000003</v>
      </c>
      <c r="C34" s="68">
        <f>'kr.parv-cet'!C34</f>
        <v>5.2588451867816098E-2</v>
      </c>
      <c r="D34" s="24">
        <f>'kr.parv-cet'!D34</f>
        <v>0.34599999999999997</v>
      </c>
      <c r="E34" s="86">
        <f>'kr.parv-cet'!E34</f>
        <v>3.8838002873563218E-2</v>
      </c>
      <c r="F34" s="24">
        <f>'kr.parv-cet'!F34</f>
        <v>0.81799999999999995</v>
      </c>
      <c r="G34" s="68">
        <f>'kr.parv-cet'!G34</f>
        <v>9.1819324712643674E-2</v>
      </c>
      <c r="H34" s="47">
        <f>'kr.parv-cet'!H34</f>
        <v>6.7297000000000002</v>
      </c>
      <c r="I34" s="87">
        <f>'kr.parv-cet'!I34</f>
        <v>0.75539915589080464</v>
      </c>
      <c r="J34" s="47">
        <f>'kr.parv-cet'!J34</f>
        <v>0.54659999999999997</v>
      </c>
      <c r="K34" s="88">
        <f>'kr.parv-cet'!K34</f>
        <v>6.1355064655172417E-2</v>
      </c>
      <c r="L34" s="24">
        <f>'kr.parv-cet'!L34</f>
        <v>7.2763</v>
      </c>
      <c r="M34" s="89">
        <f>'kr.parv-cet'!M34</f>
        <v>0.81675422054597702</v>
      </c>
      <c r="N34" s="24">
        <f>'kr.parv-cet'!N34</f>
        <v>8.9087999999999994</v>
      </c>
      <c r="O34" s="90">
        <f>'kr.parv-cet'!O34</f>
        <v>0.93188284518828457</v>
      </c>
    </row>
    <row r="35" spans="1:15" x14ac:dyDescent="0.25">
      <c r="A35" s="32" t="s">
        <v>15</v>
      </c>
      <c r="B35" s="85">
        <f>'kr.parv-cet'!B35</f>
        <v>0.57499999999999996</v>
      </c>
      <c r="C35" s="68">
        <f>'kr.parv-cet'!C35</f>
        <v>6.7930769685155643E-2</v>
      </c>
      <c r="D35" s="24">
        <f>'kr.parv-cet'!D35</f>
        <v>0.52270000000000005</v>
      </c>
      <c r="E35" s="86">
        <f>'kr.parv-cet'!E35</f>
        <v>6.1752023155531924E-2</v>
      </c>
      <c r="F35" s="24">
        <f>'kr.parv-cet'!F35</f>
        <v>0.92149999999999999</v>
      </c>
      <c r="G35" s="68">
        <f>'kr.parv-cet'!G35</f>
        <v>0.10886644219977552</v>
      </c>
      <c r="H35" s="47">
        <f>'kr.parv-cet'!H35</f>
        <v>5.7826000000000004</v>
      </c>
      <c r="I35" s="87">
        <f>'kr.parv-cet'!I35</f>
        <v>0.68315907614153226</v>
      </c>
      <c r="J35" s="47">
        <f>'kr.parv-cet'!J35</f>
        <v>0.66269999999999996</v>
      </c>
      <c r="K35" s="88">
        <f>'kr.parv-cet'!K35</f>
        <v>7.8291688818004593E-2</v>
      </c>
      <c r="L35" s="24">
        <f>'kr.parv-cet'!L35</f>
        <v>6.4453000000000005</v>
      </c>
      <c r="M35" s="89">
        <f>'kr.parv-cet'!M35</f>
        <v>0.7614507649595369</v>
      </c>
      <c r="N35" s="24">
        <f>'kr.parv-cet'!N35</f>
        <v>8.464500000000001</v>
      </c>
      <c r="O35" s="90">
        <f>'kr.parv-cet'!O35</f>
        <v>0.88080124869927179</v>
      </c>
    </row>
    <row r="36" spans="1:15" x14ac:dyDescent="0.25">
      <c r="A36" s="32" t="s">
        <v>16</v>
      </c>
      <c r="B36" s="85">
        <f>'kr.parv-cet'!B36</f>
        <v>0.57650000000000001</v>
      </c>
      <c r="C36" s="68">
        <f>'kr.parv-cet'!C36</f>
        <v>6.9466200747077961E-2</v>
      </c>
      <c r="D36" s="24">
        <f>'kr.parv-cet'!D36</f>
        <v>0.43099999999999999</v>
      </c>
      <c r="E36" s="86">
        <f>'kr.parv-cet'!E36</f>
        <v>5.1933967947945539E-2</v>
      </c>
      <c r="F36" s="24">
        <f>'kr.parv-cet'!F36</f>
        <v>1.0038</v>
      </c>
      <c r="G36" s="68">
        <f>'kr.parv-cet'!G36</f>
        <v>0.12095433184721052</v>
      </c>
      <c r="H36" s="47">
        <f>'kr.parv-cet'!H36</f>
        <v>5.7382999999999997</v>
      </c>
      <c r="I36" s="87">
        <f>'kr.parv-cet'!I36</f>
        <v>0.69144475237980485</v>
      </c>
      <c r="J36" s="47">
        <f>'kr.parv-cet'!J36</f>
        <v>0.5494</v>
      </c>
      <c r="K36" s="88">
        <f>'kr.parv-cet'!K36</f>
        <v>6.6200747077961197E-2</v>
      </c>
      <c r="L36" s="24">
        <f>'kr.parv-cet'!L36</f>
        <v>6.2877000000000001</v>
      </c>
      <c r="M36" s="89">
        <f>'kr.parv-cet'!M36</f>
        <v>0.75764549945776605</v>
      </c>
      <c r="N36" s="24">
        <f>'kr.parv-cet'!N36</f>
        <v>8.2989999999999995</v>
      </c>
      <c r="O36" s="91">
        <f>'kr.parv-cet'!O36</f>
        <v>0.88006362672322369</v>
      </c>
    </row>
    <row r="37" spans="1:15" ht="14" thickBot="1" x14ac:dyDescent="0.3">
      <c r="A37" s="33">
        <v>1999</v>
      </c>
      <c r="B37" s="177">
        <f>'kr.parv-cet'!B37</f>
        <v>1.94</v>
      </c>
      <c r="C37" s="173">
        <f>'kr.parv-cet'!C37</f>
        <v>5.843531902973273E-2</v>
      </c>
      <c r="D37" s="28">
        <f>'kr.parv-cet'!D37</f>
        <v>1.6597</v>
      </c>
      <c r="E37" s="178">
        <f>'kr.parv-cet'!E37</f>
        <v>4.9992319068890421E-2</v>
      </c>
      <c r="F37" s="28">
        <f>'kr.parv-cet'!F37</f>
        <v>3.5732999999999997</v>
      </c>
      <c r="G37" s="173">
        <f>'kr.parv-cet'!G37</f>
        <v>0.10763243581904328</v>
      </c>
      <c r="H37" s="179">
        <f>'kr.parv-cet'!H37</f>
        <v>23.880599999999998</v>
      </c>
      <c r="I37" s="174">
        <f>'kr.parv-cet'!I37</f>
        <v>0.71931468021723466</v>
      </c>
      <c r="J37" s="179">
        <f>'kr.parv-cet'!J37</f>
        <v>2.1454999999999997</v>
      </c>
      <c r="K37" s="180">
        <f>'kr.parv-cet'!K37</f>
        <v>6.462524586509874E-2</v>
      </c>
      <c r="L37" s="28">
        <f>'kr.parv-cet'!L37</f>
        <v>26.0261</v>
      </c>
      <c r="M37" s="181">
        <f>'kr.parv-cet'!M37</f>
        <v>0.78393992608233354</v>
      </c>
      <c r="N37" s="28">
        <f>'kr.parv-cet'!N37</f>
        <v>33.199100000000001</v>
      </c>
      <c r="O37" s="176">
        <f>'kr.parv-cet'!O37</f>
        <v>0.87735465116279077</v>
      </c>
    </row>
    <row r="38" spans="1:15" x14ac:dyDescent="0.25">
      <c r="A38" s="32" t="s">
        <v>12</v>
      </c>
      <c r="B38" s="77">
        <f>'kr.parv-cet'!B38</f>
        <v>0.28699999999999998</v>
      </c>
      <c r="C38" s="78">
        <f>'kr.parv-cet'!C38</f>
        <v>3.0946732801380196E-2</v>
      </c>
      <c r="D38" s="25">
        <f>'kr.parv-cet'!D38</f>
        <v>0.41499999999999998</v>
      </c>
      <c r="E38" s="79">
        <f>'kr.parv-cet'!E38</f>
        <v>4.4748759974121192E-2</v>
      </c>
      <c r="F38" s="25">
        <f>'kr.parv-cet'!F38</f>
        <v>0.92200000000000004</v>
      </c>
      <c r="G38" s="78">
        <f>'kr.parv-cet'!G38</f>
        <v>9.9417726978649978E-2</v>
      </c>
      <c r="H38" s="80">
        <f>'kr.parv-cet'!H38</f>
        <v>7.0190000000000001</v>
      </c>
      <c r="I38" s="81">
        <f>'kr.parv-cet'!I38</f>
        <v>0.75684709941772688</v>
      </c>
      <c r="J38" s="80">
        <f>'kr.parv-cet'!J38</f>
        <v>0.63100000000000001</v>
      </c>
      <c r="K38" s="82">
        <f>'kr.parv-cet'!K38</f>
        <v>6.8039680828121618E-2</v>
      </c>
      <c r="L38" s="25">
        <f>'kr.parv-cet'!L38</f>
        <v>7.65</v>
      </c>
      <c r="M38" s="83">
        <f>'kr.parv-cet'!M38</f>
        <v>0.82488678024584861</v>
      </c>
      <c r="N38" s="25">
        <f>'kr.parv-cet'!N38</f>
        <v>9.2740000000000009</v>
      </c>
      <c r="O38" s="84">
        <f>'kr.parv-cet'!O38</f>
        <v>1.2321305202742203</v>
      </c>
    </row>
    <row r="39" spans="1:15" x14ac:dyDescent="0.25">
      <c r="A39" s="32" t="s">
        <v>14</v>
      </c>
      <c r="B39" s="85">
        <f>'kr.parv-cet'!B39</f>
        <v>0.45400000000000001</v>
      </c>
      <c r="C39" s="68">
        <f>'kr.parv-cet'!C39</f>
        <v>5.196291633283736E-2</v>
      </c>
      <c r="D39" s="24">
        <f>'kr.parv-cet'!D39</f>
        <v>0.53500000000000003</v>
      </c>
      <c r="E39" s="86">
        <f>'kr.parv-cet'!E39</f>
        <v>6.1233833123497769E-2</v>
      </c>
      <c r="F39" s="24">
        <f>'kr.parv-cet'!F39</f>
        <v>1.0209999999999999</v>
      </c>
      <c r="G39" s="68">
        <f>'kr.parv-cet'!G39</f>
        <v>0.11685933386746021</v>
      </c>
      <c r="H39" s="47">
        <f>'kr.parv-cet'!H39</f>
        <v>6.0590000000000002</v>
      </c>
      <c r="I39" s="87">
        <f>'kr.parv-cet'!I39</f>
        <v>0.69348746709396825</v>
      </c>
      <c r="J39" s="47">
        <f>'kr.parv-cet'!J39</f>
        <v>0.66800000000000004</v>
      </c>
      <c r="K39" s="88">
        <f>'kr.parv-cet'!K39</f>
        <v>7.6456449582236463E-2</v>
      </c>
      <c r="L39" s="24">
        <f>'kr.parv-cet'!L39</f>
        <v>6.7270000000000003</v>
      </c>
      <c r="M39" s="89">
        <f>'kr.parv-cet'!M39</f>
        <v>0.76994391667620465</v>
      </c>
      <c r="N39" s="24">
        <f>'kr.parv-cet'!N39</f>
        <v>8.7370000000000001</v>
      </c>
      <c r="O39" s="90">
        <f>'kr.parv-cet'!O39</f>
        <v>0.98071569683908055</v>
      </c>
    </row>
    <row r="40" spans="1:15" x14ac:dyDescent="0.25">
      <c r="A40" s="32" t="s">
        <v>15</v>
      </c>
      <c r="B40" s="85">
        <f>'kr.parv-cet'!B40</f>
        <v>0.52800000000000002</v>
      </c>
      <c r="C40" s="68">
        <f>'kr.parv-cet'!C40</f>
        <v>5.785033417333188E-2</v>
      </c>
      <c r="D40" s="24">
        <f>'kr.parv-cet'!D40</f>
        <v>0.51300000000000001</v>
      </c>
      <c r="E40" s="86">
        <f>'kr.parv-cet'!E40</f>
        <v>5.6206858770680407E-2</v>
      </c>
      <c r="F40" s="24">
        <f>'kr.parv-cet'!F40</f>
        <v>0.99</v>
      </c>
      <c r="G40" s="68">
        <f>'kr.parv-cet'!G40</f>
        <v>0.10846937657499728</v>
      </c>
      <c r="H40" s="47">
        <f>'kr.parv-cet'!H40</f>
        <v>6.4009999999999998</v>
      </c>
      <c r="I40" s="87">
        <f>'kr.parv-cet'!I40</f>
        <v>0.70132573682480559</v>
      </c>
      <c r="J40" s="47">
        <f>'kr.parv-cet'!J40</f>
        <v>0.69499999999999995</v>
      </c>
      <c r="K40" s="88">
        <f>'kr.parv-cet'!K40</f>
        <v>7.6147693656184956E-2</v>
      </c>
      <c r="L40" s="24">
        <f>'kr.parv-cet'!L40</f>
        <v>7.0960000000000001</v>
      </c>
      <c r="M40" s="89">
        <f>'kr.parv-cet'!M40</f>
        <v>0.7774734304809906</v>
      </c>
      <c r="N40" s="24">
        <f>'kr.parv-cet'!N40</f>
        <v>9.1269999999999989</v>
      </c>
      <c r="O40" s="90">
        <f>'kr.parv-cet'!O40</f>
        <v>1.0782680607242008</v>
      </c>
    </row>
    <row r="41" spans="1:15" x14ac:dyDescent="0.25">
      <c r="A41" s="32" t="s">
        <v>16</v>
      </c>
      <c r="B41" s="85">
        <f>'kr.parv-cet'!B41</f>
        <v>0.48299999999999998</v>
      </c>
      <c r="C41" s="68">
        <f>'kr.parv-cet'!C41</f>
        <v>5.209232096635031E-2</v>
      </c>
      <c r="D41" s="24">
        <f>'kr.parv-cet'!D41</f>
        <v>0.47299999999999998</v>
      </c>
      <c r="E41" s="86">
        <f>'kr.parv-cet'!E41</f>
        <v>5.1013805004314072E-2</v>
      </c>
      <c r="F41" s="24">
        <f>'kr.parv-cet'!F41</f>
        <v>1.0649999999999999</v>
      </c>
      <c r="G41" s="68">
        <f>'kr.parv-cet'!G41</f>
        <v>0.11486194995685937</v>
      </c>
      <c r="H41" s="47">
        <f>'kr.parv-cet'!H41</f>
        <v>6.4459999999999997</v>
      </c>
      <c r="I41" s="87">
        <f>'kr.parv-cet'!I41</f>
        <v>0.69521138912855918</v>
      </c>
      <c r="J41" s="47">
        <f>'kr.parv-cet'!J41</f>
        <v>0.80500000000000005</v>
      </c>
      <c r="K41" s="88">
        <f>'kr.parv-cet'!K41</f>
        <v>8.6820534943917185E-2</v>
      </c>
      <c r="L41" s="24">
        <f>'kr.parv-cet'!L41</f>
        <v>7.2509999999999994</v>
      </c>
      <c r="M41" s="89">
        <f>'kr.parv-cet'!M41</f>
        <v>0.78203192407247635</v>
      </c>
      <c r="N41" s="24">
        <f>'kr.parv-cet'!N41</f>
        <v>9.2719999999999985</v>
      </c>
      <c r="O41" s="91">
        <f>'kr.parv-cet'!O41</f>
        <v>1.1172430413302807</v>
      </c>
    </row>
    <row r="42" spans="1:15" ht="14" thickBot="1" x14ac:dyDescent="0.3">
      <c r="A42" s="33">
        <v>2000</v>
      </c>
      <c r="B42" s="177">
        <f>'kr.parv-cet'!B42</f>
        <v>1.7520000000000002</v>
      </c>
      <c r="C42" s="173">
        <f>'kr.parv-cet'!C42</f>
        <v>4.811864872287834E-2</v>
      </c>
      <c r="D42" s="28">
        <f>'kr.parv-cet'!D42</f>
        <v>1.9359999999999999</v>
      </c>
      <c r="E42" s="178">
        <f>'kr.parv-cet'!E42</f>
        <v>5.3172205438066465E-2</v>
      </c>
      <c r="F42" s="28">
        <f>'kr.parv-cet'!F42</f>
        <v>3.9979999999999998</v>
      </c>
      <c r="G42" s="173">
        <f>'kr.parv-cet'!G42</f>
        <v>0.1098049986267509</v>
      </c>
      <c r="H42" s="179">
        <f>'kr.parv-cet'!H42</f>
        <v>25.924999999999997</v>
      </c>
      <c r="I42" s="174">
        <f>'kr.parv-cet'!I42</f>
        <v>0.71202966218071961</v>
      </c>
      <c r="J42" s="179">
        <f>'kr.parv-cet'!J42</f>
        <v>2.7989999999999999</v>
      </c>
      <c r="K42" s="180">
        <f>'kr.parv-cet'!K42</f>
        <v>7.6874485031584741E-2</v>
      </c>
      <c r="L42" s="28">
        <f>'kr.parv-cet'!L42</f>
        <v>28.723999999999997</v>
      </c>
      <c r="M42" s="181">
        <f>'kr.parv-cet'!M42</f>
        <v>0.78890414721230429</v>
      </c>
      <c r="N42" s="28">
        <f>'kr.parv-cet'!N42</f>
        <v>36.409999999999997</v>
      </c>
      <c r="O42" s="176">
        <f>'kr.parv-cet'!O42</f>
        <v>1.0967164772539013</v>
      </c>
    </row>
    <row r="43" spans="1:15" x14ac:dyDescent="0.25">
      <c r="A43" s="32" t="s">
        <v>12</v>
      </c>
      <c r="B43" s="77">
        <f>'kr.parv-cet'!B43</f>
        <v>0.28000000000000003</v>
      </c>
      <c r="C43" s="78">
        <f>'kr.parv-cet'!C43</f>
        <v>2.9015544041450778E-2</v>
      </c>
      <c r="D43" s="25">
        <f>'kr.parv-cet'!D43</f>
        <v>0.28000000000000003</v>
      </c>
      <c r="E43" s="79">
        <f>'kr.parv-cet'!E43</f>
        <v>2.9015544041450778E-2</v>
      </c>
      <c r="F43" s="25">
        <f>'kr.parv-cet'!F43</f>
        <v>0.79</v>
      </c>
      <c r="G43" s="78">
        <f>'kr.parv-cet'!G43</f>
        <v>8.1865284974093261E-2</v>
      </c>
      <c r="H43" s="80">
        <f>'kr.parv-cet'!H43</f>
        <v>7.58</v>
      </c>
      <c r="I43" s="81">
        <f>'kr.parv-cet'!I43</f>
        <v>0.78549222797927454</v>
      </c>
      <c r="J43" s="80">
        <f>'kr.parv-cet'!J43</f>
        <v>0.72</v>
      </c>
      <c r="K43" s="82">
        <f>'kr.parv-cet'!K43</f>
        <v>7.4611398963730563E-2</v>
      </c>
      <c r="L43" s="25">
        <f>'kr.parv-cet'!L43</f>
        <v>8.3000000000000007</v>
      </c>
      <c r="M43" s="83">
        <f>'kr.parv-cet'!M43</f>
        <v>0.86010362694300524</v>
      </c>
      <c r="N43" s="25">
        <f>'kr.parv-cet'!N43</f>
        <v>9.65</v>
      </c>
      <c r="O43" s="84">
        <f>'kr.parv-cet'!O43</f>
        <v>1.0405434548199266</v>
      </c>
    </row>
    <row r="44" spans="1:15" x14ac:dyDescent="0.25">
      <c r="A44" s="32" t="s">
        <v>14</v>
      </c>
      <c r="B44" s="85">
        <f>'kr.parv-cet'!B44</f>
        <v>0.45800000000000002</v>
      </c>
      <c r="C44" s="68">
        <f>'kr.parv-cet'!C44</f>
        <v>4.4059644059644062E-2</v>
      </c>
      <c r="D44" s="24">
        <f>'kr.parv-cet'!D44</f>
        <v>0.371</v>
      </c>
      <c r="E44" s="86">
        <f>'kr.parv-cet'!E44</f>
        <v>3.5690235690235689E-2</v>
      </c>
      <c r="F44" s="24">
        <f>'kr.parv-cet'!F44</f>
        <v>0.82199999999999995</v>
      </c>
      <c r="G44" s="68">
        <f>'kr.parv-cet'!G44</f>
        <v>7.9076479076479078E-2</v>
      </c>
      <c r="H44" s="47">
        <f>'kr.parv-cet'!H44</f>
        <v>7.9420000000000002</v>
      </c>
      <c r="I44" s="87">
        <f>'kr.parv-cet'!I44</f>
        <v>0.76402116402116405</v>
      </c>
      <c r="J44" s="47">
        <f>'kr.parv-cet'!J44</f>
        <v>0.80200000000000005</v>
      </c>
      <c r="K44" s="88">
        <f>'kr.parv-cet'!K44</f>
        <v>7.7152477152477167E-2</v>
      </c>
      <c r="L44" s="24">
        <f>'kr.parv-cet'!L44</f>
        <v>8.7439999999999998</v>
      </c>
      <c r="M44" s="89">
        <f>'kr.parv-cet'!M44</f>
        <v>0.84117364117364124</v>
      </c>
      <c r="N44" s="24">
        <f>'kr.parv-cet'!N44</f>
        <v>10.395</v>
      </c>
      <c r="O44" s="90">
        <f>'kr.parv-cet'!O44</f>
        <v>1.1897676548014191</v>
      </c>
    </row>
    <row r="45" spans="1:15" x14ac:dyDescent="0.25">
      <c r="A45" s="32" t="s">
        <v>15</v>
      </c>
      <c r="B45" s="85">
        <f>'kr.parv-cet'!B45</f>
        <v>0.63</v>
      </c>
      <c r="C45" s="68">
        <f>'kr.parv-cet'!C45</f>
        <v>6.5968586387434552E-2</v>
      </c>
      <c r="D45" s="24">
        <f>'kr.parv-cet'!D45</f>
        <v>0.37</v>
      </c>
      <c r="E45" s="86">
        <f>'kr.parv-cet'!E45</f>
        <v>3.8743455497382194E-2</v>
      </c>
      <c r="F45" s="24">
        <f>'kr.parv-cet'!F45</f>
        <v>0.85</v>
      </c>
      <c r="G45" s="68">
        <f>'kr.parv-cet'!G45</f>
        <v>8.9005235602094238E-2</v>
      </c>
      <c r="H45" s="47">
        <f>'kr.parv-cet'!H45</f>
        <v>7.04</v>
      </c>
      <c r="I45" s="87">
        <f>'kr.parv-cet'!I45</f>
        <v>0.73717277486910993</v>
      </c>
      <c r="J45" s="47">
        <f>'kr.parv-cet'!J45</f>
        <v>0.66</v>
      </c>
      <c r="K45" s="88">
        <f>'kr.parv-cet'!K45</f>
        <v>6.9109947643979056E-2</v>
      </c>
      <c r="L45" s="24">
        <f>'kr.parv-cet'!L45</f>
        <v>7.7</v>
      </c>
      <c r="M45" s="89">
        <f>'kr.parv-cet'!M45</f>
        <v>0.80628272251308897</v>
      </c>
      <c r="N45" s="24">
        <f>'kr.parv-cet'!N45</f>
        <v>9.5500000000000007</v>
      </c>
      <c r="O45" s="90">
        <f>'kr.parv-cet'!O45</f>
        <v>1.0463460063547718</v>
      </c>
    </row>
    <row r="46" spans="1:15" x14ac:dyDescent="0.25">
      <c r="A46" s="32" t="s">
        <v>16</v>
      </c>
      <c r="B46" s="85">
        <f>'kr.parv-cet'!B46</f>
        <v>0.65</v>
      </c>
      <c r="C46" s="68">
        <f>'kr.parv-cet'!C46</f>
        <v>7.8502415458937186E-2</v>
      </c>
      <c r="D46" s="24">
        <f>'kr.parv-cet'!D46</f>
        <v>0.2</v>
      </c>
      <c r="E46" s="86">
        <f>'kr.parv-cet'!E46</f>
        <v>2.4154589371980676E-2</v>
      </c>
      <c r="F46" s="24">
        <f>'kr.parv-cet'!F46</f>
        <v>0.91</v>
      </c>
      <c r="G46" s="68">
        <f>'kr.parv-cet'!G46</f>
        <v>0.10990338164251207</v>
      </c>
      <c r="H46" s="47">
        <f>'kr.parv-cet'!H46</f>
        <v>5.86</v>
      </c>
      <c r="I46" s="87">
        <f>'kr.parv-cet'!I46</f>
        <v>0.70772946859903374</v>
      </c>
      <c r="J46" s="47">
        <f>'kr.parv-cet'!J46</f>
        <v>0.66</v>
      </c>
      <c r="K46" s="88">
        <f>'kr.parv-cet'!K46</f>
        <v>7.9710144927536225E-2</v>
      </c>
      <c r="L46" s="24">
        <f>'kr.parv-cet'!L46</f>
        <v>6.5200000000000005</v>
      </c>
      <c r="M46" s="89">
        <f>'kr.parv-cet'!M46</f>
        <v>0.78743961352656999</v>
      </c>
      <c r="N46" s="24">
        <f>'kr.parv-cet'!N46</f>
        <v>8.2800000000000011</v>
      </c>
      <c r="O46" s="91">
        <f>'kr.parv-cet'!O46</f>
        <v>0.89301121656600546</v>
      </c>
    </row>
    <row r="47" spans="1:15" ht="14" thickBot="1" x14ac:dyDescent="0.3">
      <c r="A47" s="33">
        <v>2001</v>
      </c>
      <c r="B47" s="177">
        <f>'kr.parv-cet'!B47</f>
        <v>2.0179999999999998</v>
      </c>
      <c r="C47" s="173">
        <f>'kr.parv-cet'!C47</f>
        <v>5.3280528052805275E-2</v>
      </c>
      <c r="D47" s="28">
        <f>'kr.parv-cet'!D47</f>
        <v>1.2209999999999999</v>
      </c>
      <c r="E47" s="178">
        <f>'kr.parv-cet'!E47</f>
        <v>3.2237623762376232E-2</v>
      </c>
      <c r="F47" s="28">
        <f>'kr.parv-cet'!F47</f>
        <v>3.3720000000000003</v>
      </c>
      <c r="G47" s="173">
        <f>'kr.parv-cet'!G47</f>
        <v>8.9029702970297039E-2</v>
      </c>
      <c r="H47" s="179">
        <f>'kr.parv-cet'!H47</f>
        <v>28.422000000000001</v>
      </c>
      <c r="I47" s="174">
        <f>'kr.parv-cet'!I47</f>
        <v>0.75041584158415842</v>
      </c>
      <c r="J47" s="179">
        <f>'kr.parv-cet'!J47</f>
        <v>2.8420000000000001</v>
      </c>
      <c r="K47" s="180">
        <f>'kr.parv-cet'!K47</f>
        <v>7.5036303630363038E-2</v>
      </c>
      <c r="L47" s="28">
        <f>'kr.parv-cet'!L47</f>
        <v>31.263999999999999</v>
      </c>
      <c r="M47" s="181">
        <f>'kr.parv-cet'!M47</f>
        <v>0.82545214521452148</v>
      </c>
      <c r="N47" s="28">
        <f>'kr.parv-cet'!N47</f>
        <v>37.875</v>
      </c>
      <c r="O47" s="176">
        <f>'kr.parv-cet'!O47</f>
        <v>1.0402361988464708</v>
      </c>
    </row>
    <row r="48" spans="1:15" x14ac:dyDescent="0.25">
      <c r="A48" s="32" t="s">
        <v>12</v>
      </c>
      <c r="B48" s="77">
        <f>'kr.parv-cet'!B48</f>
        <v>0.32</v>
      </c>
      <c r="C48" s="78">
        <f>'kr.parv-cet'!C48</f>
        <v>3.3862433862433858E-2</v>
      </c>
      <c r="D48" s="25">
        <f>'kr.parv-cet'!D48</f>
        <v>0.13</v>
      </c>
      <c r="E48" s="79">
        <f>'kr.parv-cet'!E48</f>
        <v>1.3756613756613755E-2</v>
      </c>
      <c r="F48" s="25">
        <f>'kr.parv-cet'!F48</f>
        <v>0.69</v>
      </c>
      <c r="G48" s="78">
        <f>'kr.parv-cet'!G48</f>
        <v>7.3015873015873006E-2</v>
      </c>
      <c r="H48" s="80">
        <f>'kr.parv-cet'!H48</f>
        <v>7.5</v>
      </c>
      <c r="I48" s="81">
        <f>'kr.parv-cet'!I48</f>
        <v>0.79365079365079361</v>
      </c>
      <c r="J48" s="80">
        <f>'kr.parv-cet'!J48</f>
        <v>0.81</v>
      </c>
      <c r="K48" s="82">
        <f>'kr.parv-cet'!K48</f>
        <v>8.5714285714285715E-2</v>
      </c>
      <c r="L48" s="25">
        <f>'kr.parv-cet'!L48</f>
        <v>8.31</v>
      </c>
      <c r="M48" s="83">
        <f>'kr.parv-cet'!M48</f>
        <v>0.87936507936507935</v>
      </c>
      <c r="N48" s="25">
        <f>'kr.parv-cet'!N48</f>
        <v>9.4500000000000011</v>
      </c>
      <c r="O48" s="84">
        <f>'kr.parv-cet'!O48</f>
        <v>0.97927461139896377</v>
      </c>
    </row>
    <row r="49" spans="1:16" x14ac:dyDescent="0.25">
      <c r="A49" s="32" t="s">
        <v>14</v>
      </c>
      <c r="B49" s="85">
        <f>'kr.parv-cet'!B49</f>
        <v>0.55000000000000004</v>
      </c>
      <c r="C49" s="68">
        <f>'kr.parv-cet'!C49</f>
        <v>4.7707440625921624E-2</v>
      </c>
      <c r="D49" s="24">
        <f>'kr.parv-cet'!D49</f>
        <v>0.18540000000000001</v>
      </c>
      <c r="E49" s="86">
        <f>'kr.parv-cet'!E49</f>
        <v>1.6081744530992488E-2</v>
      </c>
      <c r="F49" s="24">
        <f>'kr.parv-cet'!F49</f>
        <v>0.84570000000000001</v>
      </c>
      <c r="G49" s="68">
        <f>'kr.parv-cet'!G49</f>
        <v>7.3356695522439841E-2</v>
      </c>
      <c r="H49" s="47">
        <f>'kr.parv-cet'!H49</f>
        <v>8.2535000000000007</v>
      </c>
      <c r="I49" s="87">
        <f>'kr.parv-cet'!I49</f>
        <v>0.71591520219280746</v>
      </c>
      <c r="J49" s="47">
        <f>'kr.parv-cet'!J49</f>
        <v>1.694</v>
      </c>
      <c r="K49" s="88">
        <f>'kr.parv-cet'!K49</f>
        <v>0.14693891712783858</v>
      </c>
      <c r="L49" s="24">
        <f>'kr.parv-cet'!L49</f>
        <v>9.9475000000000016</v>
      </c>
      <c r="M49" s="89">
        <f>'kr.parv-cet'!M49</f>
        <v>0.86285411932064615</v>
      </c>
      <c r="N49" s="24">
        <f>'kr.parv-cet'!N49</f>
        <v>11.528600000000001</v>
      </c>
      <c r="O49" s="90">
        <f>'kr.parv-cet'!O49</f>
        <v>1.1090524290524293</v>
      </c>
    </row>
    <row r="50" spans="1:16" x14ac:dyDescent="0.25">
      <c r="A50" s="32" t="s">
        <v>15</v>
      </c>
      <c r="B50" s="85">
        <f>'kr.parv-cet'!B50</f>
        <v>0.73</v>
      </c>
      <c r="C50" s="68">
        <f>'kr.parv-cet'!C50</f>
        <v>8.5081585081585073E-2</v>
      </c>
      <c r="D50" s="24">
        <f>'kr.parv-cet'!D50</f>
        <v>0.17</v>
      </c>
      <c r="E50" s="86">
        <f>'kr.parv-cet'!E50</f>
        <v>1.9813519813519816E-2</v>
      </c>
      <c r="F50" s="24">
        <f>'kr.parv-cet'!F50</f>
        <v>0.97</v>
      </c>
      <c r="G50" s="68">
        <f>'kr.parv-cet'!G50</f>
        <v>0.11305361305361306</v>
      </c>
      <c r="H50" s="47">
        <f>'kr.parv-cet'!H50</f>
        <v>6.12</v>
      </c>
      <c r="I50" s="87">
        <f>'kr.parv-cet'!I50</f>
        <v>0.71328671328671334</v>
      </c>
      <c r="J50" s="47">
        <f>'kr.parv-cet'!J50</f>
        <v>0.59</v>
      </c>
      <c r="K50" s="88">
        <f>'kr.parv-cet'!K50</f>
        <v>6.8764568764568754E-2</v>
      </c>
      <c r="L50" s="24">
        <f>'kr.parv-cet'!L50</f>
        <v>6.71</v>
      </c>
      <c r="M50" s="89">
        <f>'kr.parv-cet'!M50</f>
        <v>0.78205128205128205</v>
      </c>
      <c r="N50" s="24">
        <f>'kr.parv-cet'!N50</f>
        <v>8.58</v>
      </c>
      <c r="O50" s="90">
        <f>'kr.parv-cet'!O50</f>
        <v>0.89842931937172765</v>
      </c>
    </row>
    <row r="51" spans="1:16" x14ac:dyDescent="0.25">
      <c r="A51" s="32" t="s">
        <v>16</v>
      </c>
      <c r="B51" s="85">
        <f>'kr.parv-cet'!B51</f>
        <v>0.71</v>
      </c>
      <c r="C51" s="68">
        <f>'kr.parv-cet'!C51</f>
        <v>6.7362428842504748E-2</v>
      </c>
      <c r="D51" s="24">
        <f>'kr.parv-cet'!D51</f>
        <v>0.18</v>
      </c>
      <c r="E51" s="86">
        <f>'kr.parv-cet'!E51</f>
        <v>1.7077798861480076E-2</v>
      </c>
      <c r="F51" s="24">
        <f>'kr.parv-cet'!F51</f>
        <v>0.98</v>
      </c>
      <c r="G51" s="68">
        <f>'kr.parv-cet'!G51</f>
        <v>9.2979127134724865E-2</v>
      </c>
      <c r="H51" s="47">
        <f>'kr.parv-cet'!H51</f>
        <v>7.73</v>
      </c>
      <c r="I51" s="87">
        <f>'kr.parv-cet'!I51</f>
        <v>0.73339658444022782</v>
      </c>
      <c r="J51" s="47">
        <f>'kr.parv-cet'!J51</f>
        <v>0.94</v>
      </c>
      <c r="K51" s="88">
        <f>'kr.parv-cet'!K51</f>
        <v>8.9184060721062622E-2</v>
      </c>
      <c r="L51" s="24">
        <f>'kr.parv-cet'!L51</f>
        <v>8.67</v>
      </c>
      <c r="M51" s="89">
        <f>'kr.parv-cet'!M51</f>
        <v>0.82258064516129037</v>
      </c>
      <c r="N51" s="24">
        <f>'kr.parv-cet'!N51</f>
        <v>10.54</v>
      </c>
      <c r="O51" s="91">
        <f>'kr.parv-cet'!O51</f>
        <v>1.2729468599033813</v>
      </c>
    </row>
    <row r="52" spans="1:16" ht="14" thickBot="1" x14ac:dyDescent="0.3">
      <c r="A52" s="33">
        <v>2002</v>
      </c>
      <c r="B52" s="177">
        <f>'kr.parv-cet'!B52</f>
        <v>2.31</v>
      </c>
      <c r="C52" s="173">
        <f>'kr.parv-cet'!C52</f>
        <v>5.7607996289147256E-2</v>
      </c>
      <c r="D52" s="28">
        <f>'kr.parv-cet'!D52</f>
        <v>0.66539999999999999</v>
      </c>
      <c r="E52" s="178">
        <f>'kr.parv-cet'!E52</f>
        <v>1.659409555445826E-2</v>
      </c>
      <c r="F52" s="28">
        <f>'kr.parv-cet'!F52</f>
        <v>3.4857</v>
      </c>
      <c r="G52" s="173">
        <f>'kr.parv-cet'!G52</f>
        <v>8.6928221932935326E-2</v>
      </c>
      <c r="H52" s="179">
        <f>'kr.parv-cet'!H52</f>
        <v>29.6035</v>
      </c>
      <c r="I52" s="174">
        <f>'kr.parv-cet'!I52</f>
        <v>0.73826767019297435</v>
      </c>
      <c r="J52" s="179">
        <f>'kr.parv-cet'!J52</f>
        <v>4.0339999999999998</v>
      </c>
      <c r="K52" s="180">
        <f>'kr.parv-cet'!K52</f>
        <v>0.10060201603048485</v>
      </c>
      <c r="L52" s="28">
        <f>'kr.parv-cet'!L52</f>
        <v>33.637500000000003</v>
      </c>
      <c r="M52" s="181">
        <f>'kr.parv-cet'!M52</f>
        <v>0.83886968622345925</v>
      </c>
      <c r="N52" s="28">
        <f>'kr.parv-cet'!N52</f>
        <v>40.098599999999998</v>
      </c>
      <c r="O52" s="176">
        <f>'kr.parv-cet'!O52</f>
        <v>1.058708910891089</v>
      </c>
    </row>
    <row r="53" spans="1:16" ht="78.75" customHeight="1" x14ac:dyDescent="0.25">
      <c r="A53" s="138"/>
      <c r="B53" s="284" t="s">
        <v>35</v>
      </c>
      <c r="C53" s="285"/>
      <c r="D53" s="285"/>
      <c r="E53" s="285"/>
      <c r="F53" s="285"/>
      <c r="G53" s="285"/>
      <c r="H53" s="285"/>
      <c r="I53" s="285"/>
      <c r="J53" s="285"/>
      <c r="K53" s="285"/>
      <c r="L53" s="285"/>
      <c r="M53" s="285"/>
      <c r="N53" s="285"/>
      <c r="O53" s="286"/>
    </row>
    <row r="54" spans="1:16" x14ac:dyDescent="0.25">
      <c r="A54" s="32" t="s">
        <v>12</v>
      </c>
      <c r="B54" s="77">
        <f>'kr.parv-cet'!B54</f>
        <v>0.39</v>
      </c>
      <c r="C54" s="78">
        <f>'kr.parv-cet'!C54</f>
        <v>3.2067094227923046E-2</v>
      </c>
      <c r="D54" s="25">
        <f>'kr.parv-cet'!D54</f>
        <v>0.70699999999999996</v>
      </c>
      <c r="E54" s="79">
        <f>'kr.parv-cet'!E54</f>
        <v>5.8131886202927155E-2</v>
      </c>
      <c r="F54" s="25">
        <f>'kr.parv-cet'!F54</f>
        <v>10.34</v>
      </c>
      <c r="G54" s="78">
        <f>'kr.parv-cet'!G54</f>
        <v>0.85018911363262628</v>
      </c>
      <c r="H54" s="80"/>
      <c r="I54" s="81"/>
      <c r="J54" s="80"/>
      <c r="K54" s="82"/>
      <c r="L54" s="25">
        <f>'kr.parv-cet'!L54</f>
        <v>0.72499999999999998</v>
      </c>
      <c r="M54" s="83">
        <f>'kr.parv-cet'!M54</f>
        <v>5.9611905936523601E-2</v>
      </c>
      <c r="N54" s="25">
        <f>'kr.parv-cet'!N54</f>
        <v>12.161999999999999</v>
      </c>
      <c r="O54" s="84">
        <f>'kr.parv-cet'!O54</f>
        <v>1.2869841269841267</v>
      </c>
      <c r="P54" s="143">
        <v>10.003</v>
      </c>
    </row>
    <row r="55" spans="1:16" x14ac:dyDescent="0.25">
      <c r="A55" s="32" t="s">
        <v>14</v>
      </c>
      <c r="B55" s="85">
        <f>'kr.parv-cet'!B55</f>
        <v>0.6</v>
      </c>
      <c r="C55" s="68">
        <f>'kr.parv-cet'!C55</f>
        <v>4.7154982709839671E-2</v>
      </c>
      <c r="D55" s="24">
        <f>'kr.parv-cet'!D55</f>
        <v>0.76600000000000001</v>
      </c>
      <c r="E55" s="86">
        <f>'kr.parv-cet'!E55</f>
        <v>6.0201194592895316E-2</v>
      </c>
      <c r="F55" s="24">
        <f>'kr.parv-cet'!F55</f>
        <v>10.564</v>
      </c>
      <c r="G55" s="68">
        <f>'kr.parv-cet'!G55</f>
        <v>0.83024206224457719</v>
      </c>
      <c r="I55" s="87"/>
      <c r="K55" s="88"/>
      <c r="L55" s="24">
        <f>'kr.parv-cet'!L55</f>
        <v>0.79400000000000004</v>
      </c>
      <c r="M55" s="89">
        <f>'kr.parv-cet'!M55</f>
        <v>6.2401760452687839E-2</v>
      </c>
      <c r="N55" s="24">
        <f>'kr.parv-cet'!N55</f>
        <v>12.724</v>
      </c>
      <c r="O55" s="90">
        <f>'kr.parv-cet'!O55</f>
        <v>1.1036899536804121</v>
      </c>
      <c r="P55" s="144">
        <v>10.103999999999999</v>
      </c>
    </row>
    <row r="56" spans="1:16" x14ac:dyDescent="0.25">
      <c r="A56" s="32" t="s">
        <v>15</v>
      </c>
      <c r="B56" s="85">
        <f>'kr.parv-cet'!B56</f>
        <v>0.67</v>
      </c>
      <c r="C56" s="68">
        <f>'kr.parv-cet'!C56</f>
        <v>5.8068989426243715E-2</v>
      </c>
      <c r="D56" s="24">
        <f>'kr.parv-cet'!D56</f>
        <v>0.749</v>
      </c>
      <c r="E56" s="86">
        <f>'kr.parv-cet'!E56</f>
        <v>6.4915929970532152E-2</v>
      </c>
      <c r="F56" s="24">
        <f>'kr.parv-cet'!F56</f>
        <v>9.2040000000000006</v>
      </c>
      <c r="G56" s="68">
        <f>'kr.parv-cet'!G56</f>
        <v>0.7977119084763391</v>
      </c>
      <c r="I56" s="87"/>
      <c r="K56" s="88"/>
      <c r="L56" s="24">
        <f>'kr.parv-cet'!L56</f>
        <v>0.91500000000000004</v>
      </c>
      <c r="M56" s="89">
        <f>'kr.parv-cet'!M56</f>
        <v>7.9303172126885077E-2</v>
      </c>
      <c r="N56" s="24">
        <f>'kr.parv-cet'!N56</f>
        <v>11.538</v>
      </c>
      <c r="O56" s="90">
        <f>'kr.parv-cet'!O56</f>
        <v>1.3447552447552449</v>
      </c>
      <c r="P56" s="144">
        <v>8.5890000000000004</v>
      </c>
    </row>
    <row r="57" spans="1:16" x14ac:dyDescent="0.25">
      <c r="A57" s="32" t="s">
        <v>16</v>
      </c>
      <c r="B57" s="85">
        <f>'kr.parv-cet'!B57</f>
        <v>0.67</v>
      </c>
      <c r="C57" s="68">
        <f>'kr.parv-cet'!C57</f>
        <v>5.6156231665409444E-2</v>
      </c>
      <c r="D57" s="24">
        <f>'kr.parv-cet'!D57</f>
        <v>0.76200000000000001</v>
      </c>
      <c r="E57" s="86">
        <f>'kr.parv-cet'!E57</f>
        <v>6.3867236610510442E-2</v>
      </c>
      <c r="F57" s="24">
        <f>'kr.parv-cet'!F57</f>
        <v>9.2509999999999994</v>
      </c>
      <c r="G57" s="68">
        <f>'kr.parv-cet'!G57</f>
        <v>0.77537507333836231</v>
      </c>
      <c r="I57" s="87"/>
      <c r="K57" s="88"/>
      <c r="L57" s="24">
        <f>'kr.parv-cet'!L57</f>
        <v>1.248</v>
      </c>
      <c r="M57" s="89">
        <f>'kr.parv-cet'!M57</f>
        <v>0.10460145838571788</v>
      </c>
      <c r="N57" s="24">
        <f>'kr.parv-cet'!N57</f>
        <v>11.930999999999999</v>
      </c>
      <c r="O57" s="91">
        <f>'kr.parv-cet'!O57</f>
        <v>1.1319734345351045</v>
      </c>
      <c r="P57" s="144">
        <v>8.5419999999999998</v>
      </c>
    </row>
    <row r="58" spans="1:16" ht="14" thickBot="1" x14ac:dyDescent="0.3">
      <c r="A58" s="33">
        <v>2003</v>
      </c>
      <c r="B58" s="177">
        <f>'kr.parv-cet'!B58</f>
        <v>2.33</v>
      </c>
      <c r="C58" s="173">
        <f>'kr.parv-cet'!C58</f>
        <v>4.818529624651019E-2</v>
      </c>
      <c r="D58" s="28">
        <f>'kr.parv-cet'!D58</f>
        <v>2.984</v>
      </c>
      <c r="E58" s="178">
        <f>'kr.parv-cet'!E58</f>
        <v>6.1710267810981288E-2</v>
      </c>
      <c r="F58" s="28">
        <f>'kr.parv-cet'!F58</f>
        <v>39.359000000000002</v>
      </c>
      <c r="G58" s="173">
        <f>'kr.parv-cet'!G58</f>
        <v>0.81395925964222948</v>
      </c>
      <c r="H58" s="179"/>
      <c r="I58" s="174"/>
      <c r="J58" s="179"/>
      <c r="K58" s="180"/>
      <c r="L58" s="28">
        <f>'kr.parv-cet'!L58</f>
        <v>3.6820000000000004</v>
      </c>
      <c r="M58" s="181">
        <f>'kr.parv-cet'!M58</f>
        <v>7.6145176300279199E-2</v>
      </c>
      <c r="N58" s="28">
        <f>'kr.parv-cet'!N58</f>
        <v>48.354999999999997</v>
      </c>
      <c r="O58" s="176">
        <f>'kr.parv-cet'!O58</f>
        <v>1.205902450459617</v>
      </c>
      <c r="P58" s="145">
        <f>SUM(P54:P57)</f>
        <v>37.238</v>
      </c>
    </row>
    <row r="59" spans="1:16" x14ac:dyDescent="0.25">
      <c r="A59" s="32" t="s">
        <v>12</v>
      </c>
      <c r="B59" s="77">
        <f>'kr.parv-cet'!B59</f>
        <v>0.3</v>
      </c>
      <c r="C59" s="78">
        <f>'kr.parv-cet'!C59</f>
        <v>2.3377230577417595E-2</v>
      </c>
      <c r="D59" s="25">
        <f>'kr.parv-cet'!D59</f>
        <v>0.52300000000000002</v>
      </c>
      <c r="E59" s="79">
        <f>'kr.parv-cet'!E59</f>
        <v>4.0754305306631343E-2</v>
      </c>
      <c r="F59" s="25">
        <f>'kr.parv-cet'!F59</f>
        <v>10.731</v>
      </c>
      <c r="G59" s="78">
        <f>'kr.parv-cet'!G59</f>
        <v>0.8362035377542274</v>
      </c>
      <c r="H59" s="80"/>
      <c r="I59" s="81"/>
      <c r="J59" s="80"/>
      <c r="K59" s="82"/>
      <c r="L59" s="25">
        <f>'kr.parv-cet'!L59</f>
        <v>1.2789999999999999</v>
      </c>
      <c r="M59" s="83">
        <f>'kr.parv-cet'!M59</f>
        <v>9.966492636172368E-2</v>
      </c>
      <c r="N59" s="25">
        <f>'kr.parv-cet'!N59</f>
        <v>12.833</v>
      </c>
      <c r="O59" s="84">
        <f>'kr.parv-cet'!O59</f>
        <v>1.0551718467357343</v>
      </c>
      <c r="P59" s="144">
        <v>9.8729999999999993</v>
      </c>
    </row>
    <row r="60" spans="1:16" x14ac:dyDescent="0.25">
      <c r="A60" s="32" t="s">
        <v>14</v>
      </c>
      <c r="B60" s="85">
        <f>'kr.parv-cet'!B60</f>
        <v>0.64</v>
      </c>
      <c r="C60" s="68">
        <f>'kr.parv-cet'!C60</f>
        <v>4.7832585949177879E-2</v>
      </c>
      <c r="D60" s="24">
        <f>'kr.parv-cet'!D60</f>
        <v>0.63700000000000001</v>
      </c>
      <c r="E60" s="86">
        <f>'kr.parv-cet'!E60</f>
        <v>4.7608370702541106E-2</v>
      </c>
      <c r="F60" s="24">
        <f>'kr.parv-cet'!F60</f>
        <v>11.148</v>
      </c>
      <c r="G60" s="68">
        <f>'kr.parv-cet'!G60</f>
        <v>0.83318385650224203</v>
      </c>
      <c r="I60" s="87"/>
      <c r="K60" s="88"/>
      <c r="L60" s="24">
        <f>'kr.parv-cet'!L60</f>
        <v>0.95499999999999996</v>
      </c>
      <c r="M60" s="89">
        <f>'kr.parv-cet'!M60</f>
        <v>7.1375186846038857E-2</v>
      </c>
      <c r="N60" s="24">
        <f>'kr.parv-cet'!N60</f>
        <v>13.38</v>
      </c>
      <c r="O60" s="90">
        <f>'kr.parv-cet'!O60</f>
        <v>1.0515561144294248</v>
      </c>
      <c r="P60" s="144">
        <v>10.476000000000001</v>
      </c>
    </row>
    <row r="61" spans="1:16" x14ac:dyDescent="0.25">
      <c r="A61" s="32" t="s">
        <v>15</v>
      </c>
      <c r="B61" s="85">
        <f>'kr.parv-cet'!B61</f>
        <v>0.74</v>
      </c>
      <c r="C61" s="68">
        <f>'kr.parv-cet'!C61</f>
        <v>5.9370988446726579E-2</v>
      </c>
      <c r="D61" s="24">
        <f>'kr.parv-cet'!D61</f>
        <v>0.51700000000000002</v>
      </c>
      <c r="E61" s="86">
        <f>'kr.parv-cet'!E61</f>
        <v>4.1479460847240059E-2</v>
      </c>
      <c r="F61" s="24">
        <f>'kr.parv-cet'!F61</f>
        <v>10.135999999999999</v>
      </c>
      <c r="G61" s="68">
        <f>'kr.parv-cet'!G61</f>
        <v>0.813222079589217</v>
      </c>
      <c r="I61" s="87"/>
      <c r="K61" s="88"/>
      <c r="L61" s="24">
        <f>'kr.parv-cet'!L61</f>
        <v>1.071</v>
      </c>
      <c r="M61" s="89">
        <f>'kr.parv-cet'!M61</f>
        <v>8.5927471116816437E-2</v>
      </c>
      <c r="N61" s="24">
        <f>'kr.parv-cet'!N61</f>
        <v>12.463999999999999</v>
      </c>
      <c r="O61" s="90">
        <f>'kr.parv-cet'!O61</f>
        <v>1.0802565435950771</v>
      </c>
      <c r="P61" s="144">
        <v>9.31</v>
      </c>
    </row>
    <row r="62" spans="1:16" x14ac:dyDescent="0.25">
      <c r="A62" s="32" t="s">
        <v>16</v>
      </c>
      <c r="B62" s="85">
        <f>'kr.parv-cet'!B62</f>
        <v>0.75</v>
      </c>
      <c r="C62" s="68">
        <f>'kr.parv-cet'!C62</f>
        <v>6.0571797770957843E-2</v>
      </c>
      <c r="D62" s="24">
        <f>'kr.parv-cet'!D62</f>
        <v>0.48899999999999999</v>
      </c>
      <c r="E62" s="86">
        <f>'kr.parv-cet'!E62</f>
        <v>3.9492812146664516E-2</v>
      </c>
      <c r="F62" s="24">
        <f>'kr.parv-cet'!F62</f>
        <v>9.8800000000000008</v>
      </c>
      <c r="G62" s="68">
        <f>'kr.parv-cet'!G62</f>
        <v>0.79793248263608474</v>
      </c>
      <c r="I62" s="87"/>
      <c r="K62" s="88"/>
      <c r="L62" s="24">
        <f>'kr.parv-cet'!L62</f>
        <v>1.2629999999999999</v>
      </c>
      <c r="M62" s="89">
        <f>'kr.parv-cet'!M62</f>
        <v>0.10200290744629301</v>
      </c>
      <c r="N62" s="24">
        <f>'kr.parv-cet'!N62</f>
        <v>12.382</v>
      </c>
      <c r="O62" s="91">
        <f>'kr.parv-cet'!O62</f>
        <v>1.0378006872852235</v>
      </c>
      <c r="P62" s="144">
        <v>9.0079999999999991</v>
      </c>
    </row>
    <row r="63" spans="1:16" ht="14" thickBot="1" x14ac:dyDescent="0.3">
      <c r="A63" s="33">
        <v>2004</v>
      </c>
      <c r="B63" s="177">
        <f>'kr.parv-cet'!B63</f>
        <v>2.4299999999999997</v>
      </c>
      <c r="C63" s="173">
        <f>'kr.parv-cet'!C63</f>
        <v>4.7592001410133374E-2</v>
      </c>
      <c r="D63" s="28">
        <f>'kr.parv-cet'!D63</f>
        <v>2.1659999999999999</v>
      </c>
      <c r="E63" s="178">
        <f>'kr.parv-cet'!E63</f>
        <v>4.2421512368044811E-2</v>
      </c>
      <c r="F63" s="28">
        <f>'kr.parv-cet'!F63</f>
        <v>41.895000000000003</v>
      </c>
      <c r="G63" s="173">
        <f>'kr.parv-cet'!G63</f>
        <v>0.82052135764507739</v>
      </c>
      <c r="H63" s="179"/>
      <c r="I63" s="174"/>
      <c r="J63" s="179"/>
      <c r="K63" s="180"/>
      <c r="L63" s="28">
        <f>'kr.parv-cet'!L63</f>
        <v>4.5679999999999996</v>
      </c>
      <c r="M63" s="181">
        <f>'kr.parv-cet'!M63</f>
        <v>8.9465128576744546E-2</v>
      </c>
      <c r="N63" s="28">
        <f>'kr.parv-cet'!N63</f>
        <v>51.058999999999997</v>
      </c>
      <c r="O63" s="176">
        <f>'kr.parv-cet'!O63</f>
        <v>1.0559197601075381</v>
      </c>
      <c r="P63" s="145">
        <f>SUM(P59:P62)</f>
        <v>38.667000000000002</v>
      </c>
    </row>
    <row r="64" spans="1:16" x14ac:dyDescent="0.25">
      <c r="A64" s="32" t="s">
        <v>12</v>
      </c>
      <c r="B64" s="77">
        <f>'kr.parv-cet'!B64</f>
        <v>0.32</v>
      </c>
      <c r="C64" s="78">
        <f>'kr.parv-cet'!C64</f>
        <v>2.337643363284389E-2</v>
      </c>
      <c r="D64" s="25">
        <f>'kr.parv-cet'!D64</f>
        <v>0.45</v>
      </c>
      <c r="E64" s="79">
        <f>'kr.parv-cet'!E64</f>
        <v>3.2873109796186718E-2</v>
      </c>
      <c r="F64" s="25">
        <f>'kr.parv-cet'!F64</f>
        <v>11.43</v>
      </c>
      <c r="G64" s="78">
        <f>'kr.parv-cet'!G64</f>
        <v>0.83497698882314264</v>
      </c>
      <c r="H64" s="80"/>
      <c r="I64" s="81"/>
      <c r="J64" s="80"/>
      <c r="K64" s="82"/>
      <c r="L64" s="25">
        <f>'kr.parv-cet'!L64</f>
        <v>1.4890000000000001</v>
      </c>
      <c r="M64" s="83">
        <f>'kr.parv-cet'!M64</f>
        <v>0.10877346774782673</v>
      </c>
      <c r="N64" s="25">
        <f>'kr.parv-cet'!N64</f>
        <v>13.689</v>
      </c>
      <c r="O64" s="84">
        <f>'kr.parv-cet'!O64</f>
        <v>1.0667030312475649</v>
      </c>
      <c r="P64" s="144">
        <v>10.504</v>
      </c>
    </row>
    <row r="65" spans="1:16" x14ac:dyDescent="0.25">
      <c r="A65" s="32" t="s">
        <v>14</v>
      </c>
      <c r="B65" s="85">
        <f>'kr.parv-cet'!B65</f>
        <v>0.71</v>
      </c>
      <c r="C65" s="68">
        <f>'kr.parv-cet'!C65</f>
        <v>5.2236609770453211E-2</v>
      </c>
      <c r="D65" s="24">
        <f>'kr.parv-cet'!D65</f>
        <v>0.49199999999999999</v>
      </c>
      <c r="E65" s="86">
        <f>'kr.parv-cet'!E65</f>
        <v>3.6197763390229551E-2</v>
      </c>
      <c r="F65" s="24">
        <f>'kr.parv-cet'!F65</f>
        <v>11.122999999999999</v>
      </c>
      <c r="G65" s="68">
        <f>'kr.parv-cet'!G65</f>
        <v>0.81834902884049443</v>
      </c>
      <c r="I65" s="87"/>
      <c r="K65" s="88"/>
      <c r="L65" s="24">
        <f>'kr.parv-cet'!L65</f>
        <v>1.2669999999999999</v>
      </c>
      <c r="M65" s="89">
        <f>'kr.parv-cet'!M65</f>
        <v>9.3216597998822842E-2</v>
      </c>
      <c r="N65" s="24">
        <f>'kr.parv-cet'!N65</f>
        <v>13.591999999999999</v>
      </c>
      <c r="O65" s="90">
        <f>'kr.parv-cet'!O65</f>
        <v>1.0158445440956649</v>
      </c>
      <c r="P65" s="144">
        <v>10.064</v>
      </c>
    </row>
    <row r="66" spans="1:16" x14ac:dyDescent="0.25">
      <c r="A66" s="32" t="s">
        <v>15</v>
      </c>
      <c r="B66" s="85">
        <f>'kr.parv-cet'!B66</f>
        <v>0.8</v>
      </c>
      <c r="C66" s="68">
        <f>'kr.parv-cet'!C66</f>
        <v>5.9180352123095144E-2</v>
      </c>
      <c r="D66" s="24">
        <f>'kr.parv-cet'!D66</f>
        <v>0.57299999999999995</v>
      </c>
      <c r="E66" s="86">
        <f>'kr.parv-cet'!E66</f>
        <v>4.2387927208166885E-2</v>
      </c>
      <c r="F66" s="24">
        <f>'kr.parv-cet'!F66</f>
        <v>10.824</v>
      </c>
      <c r="G66" s="68">
        <f>'kr.parv-cet'!G66</f>
        <v>0.80071016422547725</v>
      </c>
      <c r="I66" s="87"/>
      <c r="K66" s="88"/>
      <c r="L66" s="24">
        <f>'kr.parv-cet'!L66</f>
        <v>1.321</v>
      </c>
      <c r="M66" s="89">
        <f>'kr.parv-cet'!M66</f>
        <v>9.7721556443260846E-2</v>
      </c>
      <c r="N66" s="24">
        <f>'kr.parv-cet'!N66</f>
        <v>13.517999999999999</v>
      </c>
      <c r="O66" s="90">
        <f>'kr.parv-cet'!O66</f>
        <v>1.0845635430038512</v>
      </c>
      <c r="P66" s="144">
        <v>9.9429999999999996</v>
      </c>
    </row>
    <row r="67" spans="1:16" x14ac:dyDescent="0.25">
      <c r="A67" s="32" t="s">
        <v>16</v>
      </c>
      <c r="B67" s="85">
        <f>'kr.parv-cet'!B67</f>
        <v>0.8</v>
      </c>
      <c r="C67" s="68">
        <f>'kr.parv-cet'!C67</f>
        <v>5.6907099160620291E-2</v>
      </c>
      <c r="D67" s="24">
        <f>'kr.parv-cet'!D67</f>
        <v>0.47599999999999998</v>
      </c>
      <c r="E67" s="86">
        <f>'kr.parv-cet'!E67</f>
        <v>3.3859724000569073E-2</v>
      </c>
      <c r="F67" s="24">
        <f>'kr.parv-cet'!F67</f>
        <v>11.154999999999999</v>
      </c>
      <c r="G67" s="68">
        <f>'kr.parv-cet'!G67</f>
        <v>0.79349836392089912</v>
      </c>
      <c r="I67" s="87"/>
      <c r="K67" s="88"/>
      <c r="L67" s="24">
        <f>'kr.parv-cet'!L67</f>
        <v>1.627</v>
      </c>
      <c r="M67" s="89">
        <f>'kr.parv-cet'!M67</f>
        <v>0.11573481291791152</v>
      </c>
      <c r="N67" s="24">
        <f>'kr.parv-cet'!N67</f>
        <v>14.058</v>
      </c>
      <c r="O67" s="91">
        <f>'kr.parv-cet'!O67</f>
        <v>1.1353577774188337</v>
      </c>
      <c r="P67" s="144">
        <v>10.089</v>
      </c>
    </row>
    <row r="68" spans="1:16" ht="14" thickBot="1" x14ac:dyDescent="0.3">
      <c r="A68" s="33">
        <v>2005</v>
      </c>
      <c r="B68" s="177">
        <f>'kr.parv-cet'!B68</f>
        <v>2.63</v>
      </c>
      <c r="C68" s="173">
        <f>'kr.parv-cet'!C68</f>
        <v>4.7942833184461416E-2</v>
      </c>
      <c r="D68" s="28">
        <f>'kr.parv-cet'!D68</f>
        <v>1.9909999999999999</v>
      </c>
      <c r="E68" s="178">
        <f>'kr.parv-cet'!E68</f>
        <v>3.6294365349909763E-2</v>
      </c>
      <c r="F68" s="28">
        <f>'kr.parv-cet'!F68</f>
        <v>44.531999999999996</v>
      </c>
      <c r="G68" s="173">
        <f>'kr.parv-cet'!G68</f>
        <v>0.81178336401917706</v>
      </c>
      <c r="H68" s="179"/>
      <c r="I68" s="174"/>
      <c r="J68" s="179"/>
      <c r="K68" s="180"/>
      <c r="L68" s="28">
        <f>'kr.parv-cet'!L68</f>
        <v>5.7039999999999997</v>
      </c>
      <c r="M68" s="181">
        <f>'kr.parv-cet'!M68</f>
        <v>0.10397943744645168</v>
      </c>
      <c r="N68" s="28">
        <f>'kr.parv-cet'!N68</f>
        <v>54.856999999999999</v>
      </c>
      <c r="O68" s="176">
        <f>'kr.parv-cet'!O68</f>
        <v>1.0743845355373196</v>
      </c>
      <c r="P68" s="145">
        <f>SUM(P64:P67)</f>
        <v>40.599999999999994</v>
      </c>
    </row>
    <row r="69" spans="1:16" x14ac:dyDescent="0.25">
      <c r="A69" s="147" t="s">
        <v>12</v>
      </c>
      <c r="B69" s="24">
        <f>'kr.parv-cet'!B69</f>
        <v>0.36199999999999999</v>
      </c>
      <c r="C69" s="69">
        <f>'kr.parv-cet'!C69</f>
        <v>2.8682354805482924E-2</v>
      </c>
      <c r="D69" s="39">
        <f>'kr.parv-cet'!D69</f>
        <v>0.4</v>
      </c>
      <c r="E69" s="155">
        <f>'kr.parv-cet'!E69</f>
        <v>3.1693209729815389E-2</v>
      </c>
      <c r="F69" s="24">
        <f>'kr.parv-cet'!F69</f>
        <v>10.315</v>
      </c>
      <c r="G69" s="69">
        <f>'kr.parv-cet'!G69</f>
        <v>0.81728864590761419</v>
      </c>
      <c r="H69" s="148"/>
      <c r="I69" s="156"/>
      <c r="J69" s="152"/>
      <c r="K69" s="157"/>
      <c r="L69" s="24">
        <f>'kr.parv-cet'!L69</f>
        <v>1.544</v>
      </c>
      <c r="M69" s="69">
        <f>'kr.parv-cet'!M69</f>
        <v>0.12233578955708739</v>
      </c>
      <c r="N69" s="134">
        <f>'kr.parv-cet'!N69</f>
        <v>12.621</v>
      </c>
      <c r="O69" s="159">
        <f>'kr.parv-cet'!O69</f>
        <v>0.9219811527503835</v>
      </c>
      <c r="P69" s="222">
        <v>9.4819999999999993</v>
      </c>
    </row>
    <row r="70" spans="1:16" x14ac:dyDescent="0.25">
      <c r="A70" s="147" t="s">
        <v>14</v>
      </c>
      <c r="B70" s="24">
        <f>'kr.parv-cet'!B70</f>
        <v>0.69399999999999995</v>
      </c>
      <c r="C70" s="69">
        <f>'kr.parv-cet'!C70</f>
        <v>5.3961589300987482E-2</v>
      </c>
      <c r="D70" s="36">
        <f>'kr.parv-cet'!D70</f>
        <v>0.58199999999999996</v>
      </c>
      <c r="E70" s="68">
        <f>'kr.parv-cet'!E70</f>
        <v>4.5253090739444835E-2</v>
      </c>
      <c r="F70" s="24">
        <f>'kr.parv-cet'!F70</f>
        <v>10.154999999999999</v>
      </c>
      <c r="G70" s="69">
        <f>'kr.parv-cet'!G70</f>
        <v>0.7895964543970142</v>
      </c>
      <c r="H70" s="53"/>
      <c r="I70" s="87"/>
      <c r="J70" s="55"/>
      <c r="K70" s="158"/>
      <c r="L70" s="24">
        <f>'kr.parv-cet'!L70</f>
        <v>1.43</v>
      </c>
      <c r="M70" s="69">
        <f>'kr.parv-cet'!M70</f>
        <v>0.11118886556255346</v>
      </c>
      <c r="N70" s="12">
        <f>'kr.parv-cet'!N70</f>
        <v>12.860999999999999</v>
      </c>
      <c r="O70" s="90">
        <f>'kr.parv-cet'!O70</f>
        <v>0.94621836374337842</v>
      </c>
      <c r="P70" s="223">
        <v>9.1790000000000003</v>
      </c>
    </row>
    <row r="71" spans="1:16" x14ac:dyDescent="0.25">
      <c r="A71" s="147" t="s">
        <v>15</v>
      </c>
      <c r="B71" s="24">
        <f>'kr.parv-cet'!B71</f>
        <v>0.70699999999999996</v>
      </c>
      <c r="C71" s="69">
        <f>'kr.parv-cet'!C71</f>
        <v>5.9302130515014255E-2</v>
      </c>
      <c r="D71" s="36">
        <f>'kr.parv-cet'!D71</f>
        <v>0.60599999999999998</v>
      </c>
      <c r="E71" s="68">
        <f>'kr.parv-cet'!E71</f>
        <v>5.0830397584297936E-2</v>
      </c>
      <c r="F71" s="24">
        <f>'kr.parv-cet'!F71</f>
        <v>9.6270000000000007</v>
      </c>
      <c r="G71" s="69">
        <f>'kr.parv-cet'!G71</f>
        <v>0.807498741821842</v>
      </c>
      <c r="H71" s="53"/>
      <c r="I71" s="87"/>
      <c r="J71" s="55"/>
      <c r="K71" s="158"/>
      <c r="L71" s="24">
        <f>'kr.parv-cet'!L71</f>
        <v>0.98199999999999998</v>
      </c>
      <c r="M71" s="69">
        <f>'kr.parv-cet'!M71</f>
        <v>8.236873007884582E-2</v>
      </c>
      <c r="N71" s="12">
        <f>'kr.parv-cet'!N71</f>
        <v>11.922000000000001</v>
      </c>
      <c r="O71" s="90">
        <f>'kr.parv-cet'!O71</f>
        <v>0.88193519751442528</v>
      </c>
      <c r="P71" s="223">
        <v>8.6639999999999997</v>
      </c>
    </row>
    <row r="72" spans="1:16" x14ac:dyDescent="0.25">
      <c r="A72" s="147" t="s">
        <v>16</v>
      </c>
      <c r="B72" s="24">
        <f>'kr.parv-cet'!B72</f>
        <v>0.64100000000000001</v>
      </c>
      <c r="C72" s="69">
        <f>'kr.parv-cet'!C72</f>
        <v>5.6600441501103757E-2</v>
      </c>
      <c r="D72" s="36">
        <f>'kr.parv-cet'!D72</f>
        <v>0.54200000000000004</v>
      </c>
      <c r="E72" s="68">
        <f>'kr.parv-cet'!E72</f>
        <v>4.7858719646799122E-2</v>
      </c>
      <c r="F72" s="24">
        <f>'kr.parv-cet'!F72</f>
        <v>9.2579999999999991</v>
      </c>
      <c r="G72" s="69">
        <f>'kr.parv-cet'!G72</f>
        <v>0.81748344370860926</v>
      </c>
      <c r="H72" s="53"/>
      <c r="I72" s="87"/>
      <c r="J72" s="55"/>
      <c r="K72" s="158"/>
      <c r="L72" s="24">
        <f>'kr.parv-cet'!L72</f>
        <v>0.88400000000000001</v>
      </c>
      <c r="M72" s="69">
        <f>'kr.parv-cet'!M72</f>
        <v>7.8057395143487862E-2</v>
      </c>
      <c r="N72" s="12">
        <f>'kr.parv-cet'!N72</f>
        <v>11.324999999999999</v>
      </c>
      <c r="O72" s="90">
        <f>'kr.parv-cet'!O72</f>
        <v>0.80559112249253095</v>
      </c>
      <c r="P72" s="223">
        <v>8.2989999999999995</v>
      </c>
    </row>
    <row r="73" spans="1:16" ht="14" thickBot="1" x14ac:dyDescent="0.3">
      <c r="A73" s="154">
        <v>2006</v>
      </c>
      <c r="B73" s="28">
        <f>'kr.parv-cet'!B73</f>
        <v>2.4039999999999999</v>
      </c>
      <c r="C73" s="172">
        <f>'kr.parv-cet'!C73</f>
        <v>4.9334072113115392E-2</v>
      </c>
      <c r="D73" s="38">
        <f>'kr.parv-cet'!D73</f>
        <v>2.13</v>
      </c>
      <c r="E73" s="173">
        <f>'kr.parv-cet'!E73</f>
        <v>4.3711137105214549E-2</v>
      </c>
      <c r="F73" s="28">
        <f>'kr.parv-cet'!F73</f>
        <v>39.355000000000004</v>
      </c>
      <c r="G73" s="172">
        <f>'kr.parv-cet'!G73</f>
        <v>0.80762995341583055</v>
      </c>
      <c r="H73" s="59"/>
      <c r="I73" s="174"/>
      <c r="J73" s="61"/>
      <c r="K73" s="175"/>
      <c r="L73" s="28">
        <f>'kr.parv-cet'!L73</f>
        <v>4.8400000000000007</v>
      </c>
      <c r="M73" s="172">
        <f>'kr.parv-cet'!M73</f>
        <v>9.9324837365839663E-2</v>
      </c>
      <c r="N73" s="13">
        <f>'kr.parv-cet'!N73</f>
        <v>48.728999999999999</v>
      </c>
      <c r="O73" s="176">
        <f>'kr.parv-cet'!O73</f>
        <v>0.88829137575879102</v>
      </c>
      <c r="P73" s="235">
        <f>SUM(P69:P72)</f>
        <v>35.624000000000002</v>
      </c>
    </row>
    <row r="74" spans="1:16" x14ac:dyDescent="0.25">
      <c r="C74" s="69"/>
    </row>
    <row r="75" spans="1:16" ht="77.5" x14ac:dyDescent="0.25">
      <c r="A75" s="208" t="s">
        <v>36</v>
      </c>
      <c r="B75" s="206"/>
      <c r="C75" s="207"/>
      <c r="D75" s="206"/>
      <c r="E75" s="207"/>
      <c r="F75" s="206"/>
      <c r="G75" s="207"/>
      <c r="H75" s="206"/>
      <c r="I75" s="207"/>
      <c r="J75" s="206"/>
      <c r="K75" s="207"/>
      <c r="L75" s="206"/>
      <c r="M75" s="207"/>
      <c r="N75" s="206"/>
      <c r="O75" s="206"/>
    </row>
    <row r="76" spans="1:16" x14ac:dyDescent="0.25">
      <c r="C76" s="69"/>
    </row>
    <row r="77" spans="1:16" ht="13.5" thickBot="1" x14ac:dyDescent="0.3">
      <c r="C77" s="69"/>
    </row>
    <row r="78" spans="1:16" x14ac:dyDescent="0.25">
      <c r="A78" s="209" t="s">
        <v>12</v>
      </c>
      <c r="B78" s="211">
        <f>'kr.parv-cet'!B80</f>
        <v>0.32200000000000001</v>
      </c>
      <c r="C78" s="205">
        <f>'kr.parv-cet'!C80</f>
        <v>2.6558891454965358E-2</v>
      </c>
      <c r="D78" s="39">
        <f>'kr.parv-cet'!D80</f>
        <v>0.59</v>
      </c>
      <c r="E78" s="160">
        <f>'kr.parv-cet'!E80</f>
        <v>4.8663807324315404E-2</v>
      </c>
      <c r="F78" s="199">
        <f>'kr.parv-cet'!F80</f>
        <v>10.125999999999999</v>
      </c>
      <c r="G78" s="205">
        <f>'kr.parv-cet'!G80</f>
        <v>0.83520290333223346</v>
      </c>
      <c r="H78" s="148"/>
      <c r="I78" s="212"/>
      <c r="J78" s="200"/>
      <c r="K78" s="157"/>
      <c r="L78" s="199">
        <f>'kr.parv-cet'!L80</f>
        <v>1.0860000000000001</v>
      </c>
      <c r="M78" s="205">
        <f>'kr.parv-cet'!M80</f>
        <v>8.9574397888485646E-2</v>
      </c>
      <c r="N78" s="134">
        <f>'kr.parv-cet'!N80</f>
        <v>12.124000000000001</v>
      </c>
      <c r="O78" s="160">
        <f>'kr.parv-cet'!O80</f>
        <v>0.96062118691070442</v>
      </c>
      <c r="P78" s="236">
        <f>'kr.parv-cet'!P80</f>
        <v>9.2859999999999996</v>
      </c>
    </row>
    <row r="79" spans="1:16" x14ac:dyDescent="0.25">
      <c r="A79" s="210" t="s">
        <v>14</v>
      </c>
      <c r="B79" s="85">
        <f>'kr.parv-cet'!B81</f>
        <v>0.52500000000000002</v>
      </c>
      <c r="C79" s="11">
        <f>'kr.parv-cet'!C81</f>
        <v>3.9346473806490291E-2</v>
      </c>
      <c r="D79" s="36">
        <f>'kr.parv-cet'!D81</f>
        <v>0.54500000000000004</v>
      </c>
      <c r="E79" s="42">
        <f>'kr.parv-cet'!E81</f>
        <v>4.0845387094356589E-2</v>
      </c>
      <c r="F79" s="24">
        <f>'kr.parv-cet'!F81</f>
        <v>10.941000000000001</v>
      </c>
      <c r="G79" s="11">
        <f>'kr.parv-cet'!G81</f>
        <v>0.8199805141272577</v>
      </c>
      <c r="H79" s="53"/>
      <c r="K79" s="158"/>
      <c r="L79" s="24">
        <f>'kr.parv-cet'!L81</f>
        <v>1.3320000000000001</v>
      </c>
      <c r="M79" s="11">
        <f>'kr.parv-cet'!M81</f>
        <v>9.9827624971895373E-2</v>
      </c>
      <c r="N79" s="12">
        <f>'kr.parv-cet'!N81</f>
        <v>13.343000000000002</v>
      </c>
      <c r="O79" s="42">
        <f>'kr.parv-cet'!O81</f>
        <v>1.0374776455952106</v>
      </c>
      <c r="P79" s="237">
        <f>'kr.parv-cet'!P81</f>
        <v>9.827</v>
      </c>
    </row>
    <row r="80" spans="1:16" x14ac:dyDescent="0.25">
      <c r="A80" s="210" t="s">
        <v>15</v>
      </c>
      <c r="B80" s="85">
        <f>'kr.parv-cet'!B82</f>
        <v>0.67400000000000004</v>
      </c>
      <c r="C80" s="11">
        <f>'kr.parv-cet'!C82</f>
        <v>5.1854131404831513E-2</v>
      </c>
      <c r="D80" s="36">
        <f>'kr.parv-cet'!D82</f>
        <v>0.63100000000000001</v>
      </c>
      <c r="E80" s="42">
        <f>'kr.parv-cet'!E82</f>
        <v>4.8545930143098937E-2</v>
      </c>
      <c r="F80" s="24">
        <f>'kr.parv-cet'!F82</f>
        <v>10.393000000000001</v>
      </c>
      <c r="G80" s="11">
        <f>'kr.parv-cet'!G82</f>
        <v>0.79958455146945684</v>
      </c>
      <c r="H80" s="53"/>
      <c r="K80" s="158"/>
      <c r="L80" s="24">
        <f>'kr.parv-cet'!L82</f>
        <v>1.3</v>
      </c>
      <c r="M80" s="11">
        <f>'kr.parv-cet'!M82</f>
        <v>0.10001538698261271</v>
      </c>
      <c r="N80" s="12">
        <f>'kr.parv-cet'!N82</f>
        <v>12.998000000000001</v>
      </c>
      <c r="O80" s="42">
        <f>'kr.parv-cet'!O82</f>
        <v>1.0902533132024828</v>
      </c>
      <c r="P80" s="237">
        <f>'kr.parv-cet'!P82</f>
        <v>9.4030000000000005</v>
      </c>
    </row>
    <row r="81" spans="1:16" x14ac:dyDescent="0.25">
      <c r="A81" s="210" t="s">
        <v>16</v>
      </c>
      <c r="B81" s="85">
        <f>'kr.parv-cet'!B83</f>
        <v>0.47899999999999998</v>
      </c>
      <c r="C81" s="11">
        <f>'kr.parv-cet'!C83</f>
        <v>3.4966055916490255E-2</v>
      </c>
      <c r="D81" s="36">
        <f>'kr.parv-cet'!D83</f>
        <v>0.59</v>
      </c>
      <c r="E81" s="42">
        <f>'kr.parv-cet'!E83</f>
        <v>4.3068837141397177E-2</v>
      </c>
      <c r="F81" s="24">
        <f>'kr.parv-cet'!F83</f>
        <v>11.315</v>
      </c>
      <c r="G81" s="11">
        <f>'kr.parv-cet'!G83</f>
        <v>0.82597269873713408</v>
      </c>
      <c r="H81" s="53"/>
      <c r="K81" s="158"/>
      <c r="L81" s="24">
        <f>'kr.parv-cet'!L83</f>
        <v>1.3149999999999999</v>
      </c>
      <c r="M81" s="11">
        <f>'kr.parv-cet'!M83</f>
        <v>9.5992408204978466E-2</v>
      </c>
      <c r="N81" s="12">
        <f>'kr.parv-cet'!N83</f>
        <v>13.699</v>
      </c>
      <c r="O81" s="42">
        <f>'kr.parv-cet'!O83</f>
        <v>1.2096247240618103</v>
      </c>
      <c r="P81" s="237">
        <f>'kr.parv-cet'!P83</f>
        <v>10.56</v>
      </c>
    </row>
    <row r="82" spans="1:16" ht="14" thickBot="1" x14ac:dyDescent="0.3">
      <c r="A82" s="213">
        <v>2007</v>
      </c>
      <c r="B82" s="177">
        <f>'kr.parv-cet'!B84</f>
        <v>2</v>
      </c>
      <c r="C82" s="27">
        <f>'kr.parv-cet'!C84</f>
        <v>3.8340618050762977E-2</v>
      </c>
      <c r="D82" s="38">
        <f>'kr.parv-cet'!D84</f>
        <v>2.3559999999999999</v>
      </c>
      <c r="E82" s="44">
        <f>'kr.parv-cet'!E84</f>
        <v>4.5165248063798784E-2</v>
      </c>
      <c r="F82" s="28">
        <f>'kr.parv-cet'!F84</f>
        <v>42.774999999999999</v>
      </c>
      <c r="G82" s="27">
        <f>'kr.parv-cet'!G84</f>
        <v>0.82000996856069319</v>
      </c>
      <c r="H82" s="59"/>
      <c r="I82" s="215"/>
      <c r="J82" s="179"/>
      <c r="K82" s="175"/>
      <c r="L82" s="28">
        <f>'kr.parv-cet'!L84</f>
        <v>5.0329999999999995</v>
      </c>
      <c r="M82" s="27">
        <f>'kr.parv-cet'!M84</f>
        <v>9.6484165324745019E-2</v>
      </c>
      <c r="N82" s="13">
        <f>'kr.parv-cet'!N84</f>
        <v>52.164000000000001</v>
      </c>
      <c r="O82" s="44">
        <f>'kr.parv-cet'!O84</f>
        <v>1.0704919042048884</v>
      </c>
      <c r="P82" s="238">
        <f>'kr.parv-cet'!P84</f>
        <v>39.076000000000001</v>
      </c>
    </row>
    <row r="83" spans="1:16" x14ac:dyDescent="0.25">
      <c r="A83" s="216" t="s">
        <v>12</v>
      </c>
      <c r="B83" s="24">
        <f>'kr.parv-cet'!B85</f>
        <v>0.36899999999999999</v>
      </c>
      <c r="C83" s="11">
        <f>'kr.parv-cet'!C85</f>
        <v>2.5671351050507864E-2</v>
      </c>
      <c r="D83" s="39">
        <f>'kr.parv-cet'!D85</f>
        <v>0.53900000000000003</v>
      </c>
      <c r="E83" s="160">
        <f>'kr.parv-cet'!E85</f>
        <v>3.749826074857382E-2</v>
      </c>
      <c r="F83" s="24">
        <f>'kr.parv-cet'!F85</f>
        <v>12.08</v>
      </c>
      <c r="G83" s="11">
        <f>'kr.parv-cet'!G85</f>
        <v>0.84040628913315718</v>
      </c>
      <c r="H83" s="148"/>
      <c r="I83" s="212"/>
      <c r="J83" s="200"/>
      <c r="K83" s="157"/>
      <c r="L83" s="24">
        <f>'kr.parv-cet'!L85</f>
        <v>1.3859999999999999</v>
      </c>
      <c r="M83" s="11">
        <f>'kr.parv-cet'!M85</f>
        <v>9.642409906776124E-2</v>
      </c>
      <c r="N83" s="134">
        <f>'kr.parv-cet'!N85</f>
        <v>14.373999999999999</v>
      </c>
      <c r="O83" s="11">
        <f>'kr.parv-cet'!O85</f>
        <v>1.1855823160673045</v>
      </c>
      <c r="P83" s="239">
        <f>'kr.parv-cet'!P85</f>
        <v>11.183</v>
      </c>
    </row>
    <row r="84" spans="1:16" x14ac:dyDescent="0.25">
      <c r="A84" s="216" t="s">
        <v>14</v>
      </c>
      <c r="B84" s="24">
        <f>'kr.parv-cet'!B86</f>
        <v>0.39600000000000002</v>
      </c>
      <c r="C84" s="11">
        <f>'kr.parv-cet'!C86</f>
        <v>2.9420505200594357E-2</v>
      </c>
      <c r="D84" s="36">
        <f>'kr.parv-cet'!D86</f>
        <v>0.66600000000000004</v>
      </c>
      <c r="E84" s="42">
        <f>'kr.parv-cet'!E86</f>
        <v>4.9479940564635963E-2</v>
      </c>
      <c r="F84" s="24">
        <f>'kr.parv-cet'!F86</f>
        <v>11.163</v>
      </c>
      <c r="G84" s="11">
        <f>'kr.parv-cet'!G86</f>
        <v>0.8293462109955424</v>
      </c>
      <c r="H84" s="53"/>
      <c r="K84" s="158"/>
      <c r="L84" s="24">
        <f>'kr.parv-cet'!L86</f>
        <v>1.2350000000000001</v>
      </c>
      <c r="M84" s="11">
        <f>'kr.parv-cet'!M86</f>
        <v>9.1753343239227347E-2</v>
      </c>
      <c r="N84" s="12">
        <f>'kr.parv-cet'!N86</f>
        <v>13.459999999999999</v>
      </c>
      <c r="O84" s="11">
        <f>'kr.parv-cet'!O86</f>
        <v>1.0087686427340177</v>
      </c>
      <c r="P84" s="240">
        <f>'kr.parv-cet'!P86</f>
        <v>10.255000000000001</v>
      </c>
    </row>
    <row r="85" spans="1:16" x14ac:dyDescent="0.25">
      <c r="A85" s="216" t="s">
        <v>15</v>
      </c>
      <c r="B85" s="24">
        <f>'kr.parv-cet'!B87</f>
        <v>0.52800000000000002</v>
      </c>
      <c r="C85" s="11">
        <f>'kr.parv-cet'!C87</f>
        <v>4.046907335019545E-2</v>
      </c>
      <c r="D85" s="36">
        <f>'kr.parv-cet'!D87</f>
        <v>0.74199999999999999</v>
      </c>
      <c r="E85" s="42">
        <f>'kr.parv-cet'!E87</f>
        <v>5.6871311412585265E-2</v>
      </c>
      <c r="F85" s="24">
        <f>'kr.parv-cet'!F87</f>
        <v>10.778</v>
      </c>
      <c r="G85" s="11">
        <f>'kr.parv-cet'!G87</f>
        <v>0.82609028895531544</v>
      </c>
      <c r="H85" s="53"/>
      <c r="K85" s="158"/>
      <c r="L85" s="24">
        <f>'kr.parv-cet'!L87</f>
        <v>0.999</v>
      </c>
      <c r="M85" s="11">
        <f>'kr.parv-cet'!M87</f>
        <v>7.6569326281903882E-2</v>
      </c>
      <c r="N85" s="12">
        <f>'kr.parv-cet'!N87</f>
        <v>13.047000000000001</v>
      </c>
      <c r="O85" s="11">
        <f>'kr.parv-cet'!O87</f>
        <v>1.0037698107401138</v>
      </c>
      <c r="P85" s="240">
        <f>'kr.parv-cet'!P87</f>
        <v>10.077999999999999</v>
      </c>
    </row>
    <row r="86" spans="1:16" x14ac:dyDescent="0.25">
      <c r="A86" s="216" t="s">
        <v>16</v>
      </c>
      <c r="B86" s="24">
        <f>'kr.parv-cet'!B88</f>
        <v>0.39400000000000002</v>
      </c>
      <c r="C86" s="11">
        <f>'kr.parv-cet'!C88</f>
        <v>2.5955204216073783E-2</v>
      </c>
      <c r="D86" s="36">
        <f>'kr.parv-cet'!D88</f>
        <v>0.70499999999999996</v>
      </c>
      <c r="E86" s="42">
        <f>'kr.parv-cet'!E88</f>
        <v>4.6442687747035569E-2</v>
      </c>
      <c r="F86" s="24">
        <f>'kr.parv-cet'!F88</f>
        <v>13.093999999999999</v>
      </c>
      <c r="G86" s="11">
        <f>'kr.parv-cet'!G88</f>
        <v>0.86258234519104082</v>
      </c>
      <c r="H86" s="53"/>
      <c r="K86" s="158"/>
      <c r="L86" s="24">
        <f>'kr.parv-cet'!L88</f>
        <v>0.98699999999999999</v>
      </c>
      <c r="M86" s="11">
        <f>'kr.parv-cet'!M88</f>
        <v>6.5019762845849802E-2</v>
      </c>
      <c r="N86" s="12">
        <f>'kr.parv-cet'!N88</f>
        <v>15.18</v>
      </c>
      <c r="O86" s="11">
        <f>'kr.parv-cet'!O88</f>
        <v>1.1081100810278122</v>
      </c>
      <c r="P86" s="240">
        <f>'kr.parv-cet'!P88</f>
        <v>12.353999999999999</v>
      </c>
    </row>
    <row r="87" spans="1:16" ht="14" thickBot="1" x14ac:dyDescent="0.3">
      <c r="A87" s="218">
        <v>2008</v>
      </c>
      <c r="B87" s="226">
        <f>'kr.parv-cet'!B89</f>
        <v>1.6870000000000003</v>
      </c>
      <c r="C87" s="227">
        <f>'kr.parv-cet'!C89</f>
        <v>3.0092220973582353E-2</v>
      </c>
      <c r="D87" s="228">
        <f>'kr.parv-cet'!D89</f>
        <v>2.6520000000000001</v>
      </c>
      <c r="E87" s="229">
        <f>'kr.parv-cet'!E89</f>
        <v>4.7305613528121154E-2</v>
      </c>
      <c r="F87" s="226">
        <f>'kr.parv-cet'!F89</f>
        <v>47.115000000000002</v>
      </c>
      <c r="G87" s="227">
        <f>'kr.parv-cet'!G89</f>
        <v>0.840423824048804</v>
      </c>
      <c r="H87" s="230"/>
      <c r="I87" s="231"/>
      <c r="J87" s="232"/>
      <c r="K87" s="233"/>
      <c r="L87" s="226">
        <f>'kr.parv-cet'!L89</f>
        <v>4.6070000000000002</v>
      </c>
      <c r="M87" s="227">
        <f>'kr.parv-cet'!M89</f>
        <v>8.2178341449492515E-2</v>
      </c>
      <c r="N87" s="234">
        <f>'kr.parv-cet'!N89</f>
        <v>56.061</v>
      </c>
      <c r="O87" s="227">
        <f>'kr.parv-cet'!O89</f>
        <v>1.0747066942719117</v>
      </c>
      <c r="P87" s="241">
        <f>'kr.parv-cet'!P89</f>
        <v>43.870000000000005</v>
      </c>
    </row>
    <row r="88" spans="1:16" x14ac:dyDescent="0.25">
      <c r="A88" s="216" t="s">
        <v>12</v>
      </c>
      <c r="B88" s="24">
        <f>'kr.parv-cet'!B90</f>
        <v>0.32200000000000001</v>
      </c>
      <c r="C88" s="11">
        <f>'kr.parv-cet'!C90</f>
        <v>2.2653721682847898E-2</v>
      </c>
      <c r="D88" s="39">
        <f>'kr.parv-cet'!D90</f>
        <v>0.57999999999999996</v>
      </c>
      <c r="E88" s="160">
        <f>'kr.parv-cet'!E90</f>
        <v>4.0804840298297451E-2</v>
      </c>
      <c r="F88" s="24">
        <f>'kr.parv-cet'!F90</f>
        <v>12.509</v>
      </c>
      <c r="G88" s="11">
        <f>'kr.parv-cet'!G90</f>
        <v>0.88004784015759108</v>
      </c>
      <c r="H88" s="148"/>
      <c r="I88" s="212"/>
      <c r="J88" s="200"/>
      <c r="K88" s="157"/>
      <c r="L88" s="24">
        <f>'kr.parv-cet'!L90</f>
        <v>0.80300000000000005</v>
      </c>
      <c r="M88" s="11">
        <f>'kr.parv-cet'!M90</f>
        <v>5.6493597861263546E-2</v>
      </c>
      <c r="N88" s="134">
        <f>'kr.parv-cet'!N90</f>
        <v>14.214</v>
      </c>
      <c r="O88" s="11">
        <f>'kr.parv-cet'!O90</f>
        <v>0.98886879087240864</v>
      </c>
      <c r="P88" s="239">
        <f>'kr.parv-cet'!P90</f>
        <v>11.946999999999999</v>
      </c>
    </row>
    <row r="89" spans="1:16" x14ac:dyDescent="0.25">
      <c r="A89" s="216" t="s">
        <v>14</v>
      </c>
      <c r="B89" s="24">
        <f>'kr.parv-cet'!B91</f>
        <v>0.28000000000000003</v>
      </c>
      <c r="C89" s="11">
        <f>'kr.parv-cet'!C91</f>
        <v>2.0050125313283207E-2</v>
      </c>
      <c r="D89" s="36">
        <f>'kr.parv-cet'!D91</f>
        <v>0.55800000000000005</v>
      </c>
      <c r="E89" s="42">
        <f>'kr.parv-cet'!E91</f>
        <v>3.9957035445757252E-2</v>
      </c>
      <c r="F89" s="24">
        <f>'kr.parv-cet'!F91</f>
        <v>12.358000000000001</v>
      </c>
      <c r="G89" s="11">
        <f>'kr.parv-cet'!G91</f>
        <v>0.88492660221983521</v>
      </c>
      <c r="H89" s="53"/>
      <c r="K89" s="158"/>
      <c r="L89" s="24">
        <f>'kr.parv-cet'!L91</f>
        <v>0.76900000000000002</v>
      </c>
      <c r="M89" s="11">
        <f>'kr.parv-cet'!M91</f>
        <v>5.5066237021124231E-2</v>
      </c>
      <c r="N89" s="12">
        <f>'kr.parv-cet'!N91</f>
        <v>13.965000000000002</v>
      </c>
      <c r="O89" s="11">
        <f>'kr.parv-cet'!O91</f>
        <v>1.0375185735512631</v>
      </c>
      <c r="P89" s="240">
        <f>'kr.parv-cet'!P91</f>
        <v>11.868</v>
      </c>
    </row>
    <row r="90" spans="1:16" x14ac:dyDescent="0.25">
      <c r="A90" s="216" t="s">
        <v>15</v>
      </c>
      <c r="B90" s="24">
        <f>'kr.parv-cet'!B92</f>
        <v>0.35299999999999998</v>
      </c>
      <c r="C90" s="11">
        <f>'kr.parv-cet'!C92</f>
        <v>2.7764668868963348E-2</v>
      </c>
      <c r="D90" s="36">
        <f>'kr.parv-cet'!D92</f>
        <v>0.54800000000000004</v>
      </c>
      <c r="E90" s="42">
        <f>'kr.parv-cet'!E92</f>
        <v>4.3102092181846789E-2</v>
      </c>
      <c r="F90" s="24">
        <f>'kr.parv-cet'!F92</f>
        <v>11.116</v>
      </c>
      <c r="G90" s="11">
        <f>'kr.parv-cet'!G92</f>
        <v>0.87431178228724249</v>
      </c>
      <c r="H90" s="53"/>
      <c r="K90" s="158"/>
      <c r="L90" s="24">
        <f>'kr.parv-cet'!L92</f>
        <v>0.69699999999999995</v>
      </c>
      <c r="M90" s="11">
        <f>'kr.parv-cet'!M92</f>
        <v>5.482145666194746E-2</v>
      </c>
      <c r="N90" s="12">
        <f>'kr.parv-cet'!N92</f>
        <v>12.713999999999999</v>
      </c>
      <c r="O90" s="11">
        <f>'kr.parv-cet'!O92</f>
        <v>0.97447689123936521</v>
      </c>
      <c r="P90" s="240">
        <f>'kr.parv-cet'!P92</f>
        <v>10.657999999999999</v>
      </c>
    </row>
    <row r="91" spans="1:16" x14ac:dyDescent="0.25">
      <c r="A91" s="216" t="s">
        <v>16</v>
      </c>
      <c r="B91" s="24">
        <f>'kr.parv-cet'!B93</f>
        <v>0.34399999999999997</v>
      </c>
      <c r="C91" s="11">
        <f>'kr.parv-cet'!C93</f>
        <v>2.690442671672141E-2</v>
      </c>
      <c r="D91" s="36">
        <f>'kr.parv-cet'!D93</f>
        <v>0.53600000000000003</v>
      </c>
      <c r="E91" s="42">
        <f>'kr.parv-cet'!E93</f>
        <v>4.192085093070546E-2</v>
      </c>
      <c r="F91" s="24">
        <f>'kr.parv-cet'!F93</f>
        <v>11.109</v>
      </c>
      <c r="G91" s="11">
        <f>'kr.parv-cet'!G93</f>
        <v>0.86884091975598299</v>
      </c>
      <c r="H91" s="53"/>
      <c r="K91" s="158"/>
      <c r="L91" s="24">
        <f>'kr.parv-cet'!L93</f>
        <v>0.79700000000000004</v>
      </c>
      <c r="M91" s="11">
        <f>'kr.parv-cet'!M93</f>
        <v>6.2333802596590014E-2</v>
      </c>
      <c r="N91" s="12">
        <f>'kr.parv-cet'!N93</f>
        <v>12.786000000000001</v>
      </c>
      <c r="O91" s="11">
        <f>'kr.parv-cet'!O93</f>
        <v>0.84229249011857721</v>
      </c>
      <c r="P91" s="240">
        <f>'kr.parv-cet'!P93</f>
        <v>10.643000000000001</v>
      </c>
    </row>
    <row r="92" spans="1:16" ht="14" thickBot="1" x14ac:dyDescent="0.3">
      <c r="A92" s="218">
        <v>2009</v>
      </c>
      <c r="B92" s="226">
        <f>'kr.parv-cet'!B94</f>
        <v>1.2989999999999999</v>
      </c>
      <c r="C92" s="227">
        <f>'kr.parv-cet'!C94</f>
        <v>2.419940758956016E-2</v>
      </c>
      <c r="D92" s="228">
        <f>'kr.parv-cet'!D94</f>
        <v>2.222</v>
      </c>
      <c r="E92" s="229">
        <f>'kr.parv-cet'!E94</f>
        <v>4.1394213752119075E-2</v>
      </c>
      <c r="F92" s="226">
        <f>'kr.parv-cet'!F94</f>
        <v>47.092000000000006</v>
      </c>
      <c r="G92" s="227">
        <f>'kr.parv-cet'!G94</f>
        <v>0.87728907021367764</v>
      </c>
      <c r="H92" s="230"/>
      <c r="I92" s="231"/>
      <c r="J92" s="232"/>
      <c r="K92" s="233"/>
      <c r="L92" s="226">
        <f>'kr.parv-cet'!L94</f>
        <v>3.0660000000000003</v>
      </c>
      <c r="M92" s="227">
        <f>'kr.parv-cet'!M94</f>
        <v>5.7117308444643161E-2</v>
      </c>
      <c r="N92" s="234">
        <f>'kr.parv-cet'!N94</f>
        <v>53.679000000000002</v>
      </c>
      <c r="O92" s="227">
        <f>'kr.parv-cet'!O94</f>
        <v>0.95751056884465136</v>
      </c>
      <c r="P92" s="241">
        <f>'kr.parv-cet'!P94</f>
        <v>45.116</v>
      </c>
    </row>
    <row r="93" spans="1:16" x14ac:dyDescent="0.25">
      <c r="A93" s="216" t="s">
        <v>12</v>
      </c>
      <c r="B93" s="39">
        <f>'kr.parv-cet'!B95</f>
        <v>0.30499999999999999</v>
      </c>
      <c r="C93" s="160">
        <f>'kr.parv-cet'!C95</f>
        <v>2.2963409125131756E-2</v>
      </c>
      <c r="D93" s="24">
        <f>'kr.parv-cet'!D95</f>
        <v>0.90900000000000003</v>
      </c>
      <c r="E93" s="11">
        <f>'kr.parv-cet'!E95</f>
        <v>6.8438488179491039E-2</v>
      </c>
      <c r="F93" s="39">
        <f>'kr.parv-cet'!F95</f>
        <v>11.311</v>
      </c>
      <c r="G93" s="160">
        <f>'kr.parv-cet'!G95</f>
        <v>0.85160367414546001</v>
      </c>
      <c r="L93" s="39">
        <f>'kr.parv-cet'!L95</f>
        <v>0.75700000000000001</v>
      </c>
      <c r="M93" s="219">
        <f>'kr.parv-cet'!M95</f>
        <v>5.6994428549917181E-2</v>
      </c>
      <c r="N93" s="24">
        <f>'kr.parv-cet'!N95</f>
        <v>13.282</v>
      </c>
      <c r="O93" s="253">
        <f>'kr.parv-cet'!O95</f>
        <v>0.93443084283101163</v>
      </c>
      <c r="P93" s="239">
        <f>'kr.parv-cet'!P95</f>
        <v>10.531000000000001</v>
      </c>
    </row>
    <row r="94" spans="1:16" x14ac:dyDescent="0.25">
      <c r="A94" s="216" t="s">
        <v>14</v>
      </c>
      <c r="B94" s="36">
        <f>'kr.parv-cet'!B96</f>
        <v>0.255</v>
      </c>
      <c r="C94" s="42">
        <f>'kr.parv-cet'!C96</f>
        <v>2.1235842771485675E-2</v>
      </c>
      <c r="D94" s="24">
        <f>'kr.parv-cet'!D96</f>
        <v>0.73399999999999999</v>
      </c>
      <c r="E94" s="11">
        <f>'kr.parv-cet'!E96</f>
        <v>6.1125916055962688E-2</v>
      </c>
      <c r="F94" s="36">
        <f>'kr.parv-cet'!F96</f>
        <v>10.507</v>
      </c>
      <c r="G94" s="42">
        <f>'kr.parv-cet'!G96</f>
        <v>0.87499999999999989</v>
      </c>
      <c r="L94" s="36">
        <f>'kr.parv-cet'!L96</f>
        <v>0.51200000000000001</v>
      </c>
      <c r="M94" s="220">
        <f>'kr.parv-cet'!M96</f>
        <v>4.2638241172551633E-2</v>
      </c>
      <c r="N94" s="24">
        <f>'kr.parv-cet'!N96</f>
        <v>12.008000000000001</v>
      </c>
      <c r="O94" s="254">
        <f>'kr.parv-cet'!O96</f>
        <v>0.8598639455782312</v>
      </c>
      <c r="P94" s="240">
        <f>'kr.parv-cet'!P96</f>
        <v>10.18</v>
      </c>
    </row>
    <row r="95" spans="1:16" x14ac:dyDescent="0.25">
      <c r="A95" s="216" t="s">
        <v>15</v>
      </c>
      <c r="B95" s="36">
        <f>'kr.parv-cet'!B97</f>
        <v>0.436</v>
      </c>
      <c r="C95" s="42">
        <f>'kr.parv-cet'!C97</f>
        <v>3.7437746865876691E-2</v>
      </c>
      <c r="D95" s="24">
        <f>'kr.parv-cet'!D97</f>
        <v>0.69599999999999995</v>
      </c>
      <c r="E95" s="11">
        <f>'kr.parv-cet'!E97</f>
        <v>5.9763008758371962E-2</v>
      </c>
      <c r="F95" s="36">
        <f>'kr.parv-cet'!F97</f>
        <v>9.4510000000000005</v>
      </c>
      <c r="G95" s="42">
        <f>'kr.parv-cet'!G97</f>
        <v>0.81152326979220335</v>
      </c>
      <c r="L95" s="36">
        <f>'kr.parv-cet'!L97</f>
        <v>1.0629999999999999</v>
      </c>
      <c r="M95" s="220">
        <f>'kr.parv-cet'!M97</f>
        <v>9.1275974583547984E-2</v>
      </c>
      <c r="N95" s="24">
        <f>'kr.parv-cet'!N97</f>
        <v>11.646000000000001</v>
      </c>
      <c r="O95" s="254">
        <f>'kr.parv-cet'!O97</f>
        <v>0.91599811231713091</v>
      </c>
      <c r="P95" s="240">
        <f>'kr.parv-cet'!P97</f>
        <v>9.0399999999999991</v>
      </c>
    </row>
    <row r="96" spans="1:16" x14ac:dyDescent="0.25">
      <c r="A96" s="216" t="s">
        <v>16</v>
      </c>
      <c r="B96" s="36">
        <f>'kr.parv-cet'!B98</f>
        <v>0.26700000000000002</v>
      </c>
      <c r="C96" s="42">
        <f>'kr.parv-cet'!C98</f>
        <v>2.1833346962139177E-2</v>
      </c>
      <c r="D96" s="24">
        <f>'kr.parv-cet'!D98</f>
        <v>0.86799999999999999</v>
      </c>
      <c r="E96" s="11">
        <f>'kr.parv-cet'!E98</f>
        <v>7.0978820835718368E-2</v>
      </c>
      <c r="F96" s="36">
        <f>'kr.parv-cet'!F98</f>
        <v>9.7040000000000006</v>
      </c>
      <c r="G96" s="42">
        <f>'kr.parv-cet'!G98</f>
        <v>0.79352359146291596</v>
      </c>
      <c r="L96" s="36">
        <f>'kr.parv-cet'!L98</f>
        <v>1.39</v>
      </c>
      <c r="M96" s="220">
        <f>'kr.parv-cet'!M98</f>
        <v>0.11366424073922642</v>
      </c>
      <c r="N96" s="24">
        <f>'kr.parv-cet'!N98</f>
        <v>12.229000000000001</v>
      </c>
      <c r="O96" s="254">
        <f>'kr.parv-cet'!O98</f>
        <v>0.95643672767089005</v>
      </c>
      <c r="P96" s="240">
        <f>'kr.parv-cet'!P98</f>
        <v>9.3040000000000003</v>
      </c>
    </row>
    <row r="97" spans="1:16" ht="14" thickBot="1" x14ac:dyDescent="0.3">
      <c r="A97" s="218">
        <v>2010</v>
      </c>
      <c r="B97" s="228">
        <f>'kr.parv-cet'!B99</f>
        <v>1.2629999999999999</v>
      </c>
      <c r="C97" s="229">
        <f>'kr.parv-cet'!C99</f>
        <v>2.5689006406996846E-2</v>
      </c>
      <c r="D97" s="226">
        <f>'kr.parv-cet'!D99</f>
        <v>3.2069999999999999</v>
      </c>
      <c r="E97" s="227">
        <f>'kr.parv-cet'!E99</f>
        <v>6.5229329807790087E-2</v>
      </c>
      <c r="F97" s="228">
        <f>'kr.parv-cet'!F99</f>
        <v>40.972999999999999</v>
      </c>
      <c r="G97" s="229">
        <f>'kr.parv-cet'!G99</f>
        <v>0.83337740262381776</v>
      </c>
      <c r="H97" s="232"/>
      <c r="I97" s="231"/>
      <c r="J97" s="232"/>
      <c r="K97" s="231"/>
      <c r="L97" s="228">
        <f>'kr.parv-cet'!L99</f>
        <v>3.7219999999999995</v>
      </c>
      <c r="M97" s="247">
        <f>'kr.parv-cet'!M99</f>
        <v>7.5704261161395295E-2</v>
      </c>
      <c r="N97" s="226">
        <f>'kr.parv-cet'!N99</f>
        <v>49.164999999999999</v>
      </c>
      <c r="O97" s="255">
        <f>'kr.parv-cet'!O99</f>
        <v>0.91590752435775624</v>
      </c>
      <c r="P97" s="241">
        <f>'kr.parv-cet'!P99</f>
        <v>39.055</v>
      </c>
    </row>
    <row r="98" spans="1:16" x14ac:dyDescent="0.25">
      <c r="A98" s="216" t="s">
        <v>12</v>
      </c>
      <c r="B98" s="39">
        <f>'kr.parv-cet'!B100</f>
        <v>0.21099999999999999</v>
      </c>
      <c r="C98" s="160">
        <f>'kr.parv-cet'!C100</f>
        <v>1.4226957049423505E-2</v>
      </c>
      <c r="D98" s="24">
        <f>'kr.parv-cet'!D100</f>
        <v>1.109</v>
      </c>
      <c r="E98" s="11">
        <f>'kr.parv-cet'!E100</f>
        <v>7.4775807430382313E-2</v>
      </c>
      <c r="F98" s="39" t="e">
        <f>'kr.parv-cet'!#REF!</f>
        <v>#REF!</v>
      </c>
      <c r="G98" s="160">
        <f>'kr.parv-cet'!G100</f>
        <v>0.81221765221495512</v>
      </c>
      <c r="L98" s="39">
        <f>'kr.parv-cet'!L100</f>
        <v>1.4650000000000001</v>
      </c>
      <c r="M98" s="219">
        <f>'kr.parv-cet'!M100</f>
        <v>9.8779583305239033E-2</v>
      </c>
      <c r="N98" s="24">
        <f>'kr.parv-cet'!N100</f>
        <v>14.831</v>
      </c>
      <c r="O98" s="253">
        <f>'kr.parv-cet'!O100</f>
        <v>1.1166240024092757</v>
      </c>
      <c r="P98" s="239">
        <f>'kr.parv-cet'!P100</f>
        <v>11.694000000000001</v>
      </c>
    </row>
    <row r="99" spans="1:16" x14ac:dyDescent="0.25">
      <c r="A99" s="216" t="s">
        <v>14</v>
      </c>
      <c r="B99" s="36">
        <f>'kr.parv-cet'!B101</f>
        <v>0.214</v>
      </c>
      <c r="C99" s="42">
        <f>'kr.parv-cet'!C101</f>
        <v>1.4215490899428725E-2</v>
      </c>
      <c r="D99" s="24">
        <f>'kr.parv-cet'!D101</f>
        <v>1.268</v>
      </c>
      <c r="E99" s="11">
        <f>'kr.parv-cet'!E101</f>
        <v>8.4230104955493559E-2</v>
      </c>
      <c r="F99" s="36">
        <f>'kr.parv-cet'!F100</f>
        <v>12.045999999999999</v>
      </c>
      <c r="G99" s="42">
        <f>'kr.parv-cet'!G101</f>
        <v>0.8246977547495683</v>
      </c>
      <c r="L99" s="36">
        <f>'kr.parv-cet'!L101</f>
        <v>1.157</v>
      </c>
      <c r="M99" s="220">
        <f>'kr.parv-cet'!M101</f>
        <v>7.6856649395509513E-2</v>
      </c>
      <c r="N99" s="24">
        <f>'kr.parv-cet'!N101</f>
        <v>15.053999999999998</v>
      </c>
      <c r="O99" s="254">
        <f>'kr.parv-cet'!O101</f>
        <v>1.253664223850766</v>
      </c>
      <c r="P99" s="240">
        <f>'kr.parv-cet'!P101</f>
        <v>12.465999999999999</v>
      </c>
    </row>
    <row r="100" spans="1:16" x14ac:dyDescent="0.25">
      <c r="A100" s="216" t="s">
        <v>15</v>
      </c>
      <c r="B100" s="36">
        <f>'kr.parv-cet'!B102</f>
        <v>0.41399999999999998</v>
      </c>
      <c r="C100" s="42">
        <f>'kr.parv-cet'!C102</f>
        <v>3.1120799819589564E-2</v>
      </c>
      <c r="D100" s="24">
        <f>'kr.parv-cet'!D102</f>
        <v>1.1279999999999999</v>
      </c>
      <c r="E100" s="11">
        <f>'kr.parv-cet'!E102</f>
        <v>8.4792903856273014E-2</v>
      </c>
      <c r="F100" s="36">
        <f>'kr.parv-cet'!F102</f>
        <v>10.685</v>
      </c>
      <c r="G100" s="42">
        <f>'kr.parv-cet'!G102</f>
        <v>0.8032022851988273</v>
      </c>
      <c r="L100" s="36">
        <f>'kr.parv-cet'!L102</f>
        <v>1.0760000000000001</v>
      </c>
      <c r="M100" s="220">
        <f>'kr.parv-cet'!M102</f>
        <v>8.0884011125310087E-2</v>
      </c>
      <c r="N100" s="24">
        <f>'kr.parv-cet'!N102</f>
        <v>13.303000000000001</v>
      </c>
      <c r="O100" s="254">
        <f>'kr.parv-cet'!O102</f>
        <v>1.1422806113687103</v>
      </c>
      <c r="P100" s="240">
        <f>'kr.parv-cet'!P102</f>
        <v>10.500999999999999</v>
      </c>
    </row>
    <row r="101" spans="1:16" x14ac:dyDescent="0.25">
      <c r="A101" s="216" t="s">
        <v>16</v>
      </c>
      <c r="B101" s="36">
        <f>'kr.parv-cet'!B103</f>
        <v>0.35399999999999998</v>
      </c>
      <c r="C101" s="42">
        <f>'kr.parv-cet'!C103</f>
        <v>2.1855899240600111E-2</v>
      </c>
      <c r="D101" s="24">
        <f>'kr.parv-cet'!D103</f>
        <v>1.427</v>
      </c>
      <c r="E101" s="11">
        <f>'kr.parv-cet'!E103</f>
        <v>8.8102735074396504E-2</v>
      </c>
      <c r="F101" s="36">
        <f>'kr.parv-cet'!F103</f>
        <v>13.292</v>
      </c>
      <c r="G101" s="42">
        <f>'kr.parv-cet'!G103</f>
        <v>0.8206457986046799</v>
      </c>
      <c r="L101" s="36">
        <f>'kr.parv-cet'!L103</f>
        <v>1.1240000000000001</v>
      </c>
      <c r="M101" s="220">
        <f>'kr.parv-cet'!M103</f>
        <v>6.9395567080323531E-2</v>
      </c>
      <c r="N101" s="24">
        <f>'kr.parv-cet'!N103</f>
        <v>16.196999999999999</v>
      </c>
      <c r="O101" s="254">
        <f>'kr.parv-cet'!O103</f>
        <v>1.3244746095347124</v>
      </c>
      <c r="P101" s="240">
        <f>'kr.parv-cet'!P103</f>
        <v>13.076000000000001</v>
      </c>
    </row>
    <row r="102" spans="1:16" ht="14" thickBot="1" x14ac:dyDescent="0.3">
      <c r="A102" s="218">
        <v>2011</v>
      </c>
      <c r="B102" s="228">
        <f>'kr.parv-cet'!B104</f>
        <v>1.1930000000000001</v>
      </c>
      <c r="C102" s="229">
        <f>'kr.parv-cet'!C104</f>
        <v>2.0089248126631303E-2</v>
      </c>
      <c r="D102" s="226">
        <f>'kr.parv-cet'!D104</f>
        <v>4.9320000000000004</v>
      </c>
      <c r="E102" s="227">
        <f>'kr.parv-cet'!E104</f>
        <v>8.3051275574640065E-2</v>
      </c>
      <c r="F102" s="228">
        <f>'kr.parv-cet'!F104</f>
        <v>48.438000000000002</v>
      </c>
      <c r="G102" s="229">
        <f>'kr.parv-cet'!G104</f>
        <v>0.81566052033341752</v>
      </c>
      <c r="H102" s="232"/>
      <c r="I102" s="231"/>
      <c r="J102" s="232"/>
      <c r="K102" s="231"/>
      <c r="L102" s="228">
        <f>'kr.parv-cet'!L104</f>
        <v>4.8220000000000001</v>
      </c>
      <c r="M102" s="247">
        <f>'kr.parv-cet'!M104</f>
        <v>8.1198955965311098E-2</v>
      </c>
      <c r="N102" s="226">
        <f>'kr.parv-cet'!N104</f>
        <v>59.385000000000005</v>
      </c>
      <c r="O102" s="255">
        <f>'kr.parv-cet'!O104</f>
        <v>1.2078714532696024</v>
      </c>
      <c r="P102" s="241">
        <f>'kr.parv-cet'!P104</f>
        <v>47.737000000000002</v>
      </c>
    </row>
    <row r="103" spans="1:16" x14ac:dyDescent="0.25">
      <c r="A103" s="216" t="s">
        <v>12</v>
      </c>
      <c r="B103" s="39">
        <f>'kr.parv-cet'!B105</f>
        <v>0.23499999999999999</v>
      </c>
      <c r="C103" s="160">
        <f>'kr.parv-cet'!C105</f>
        <v>1.3663585092156519E-2</v>
      </c>
      <c r="D103" s="24">
        <f>'kr.parv-cet'!D105</f>
        <v>1.4119999999999999</v>
      </c>
      <c r="E103" s="11">
        <f>'kr.parv-cet'!E105</f>
        <v>8.2097796383510654E-2</v>
      </c>
      <c r="F103" s="39">
        <f>'kr.parv-cet'!F105</f>
        <v>13.878</v>
      </c>
      <c r="G103" s="160">
        <f>'kr.parv-cet'!G105</f>
        <v>0.80690737833594972</v>
      </c>
      <c r="L103" s="39">
        <f>'kr.parv-cet'!L105</f>
        <v>1.6739999999999999</v>
      </c>
      <c r="M103" s="219">
        <f>'kr.parv-cet'!M105</f>
        <v>9.7331240188383031E-2</v>
      </c>
      <c r="N103" s="24">
        <f>'kr.parv-cet'!N105</f>
        <v>17.199000000000002</v>
      </c>
      <c r="O103" s="253">
        <f>'kr.parv-cet'!O105</f>
        <v>1.1596655653698336</v>
      </c>
      <c r="P103" s="239">
        <f>'kr.parv-cet'!P105</f>
        <v>13.86</v>
      </c>
    </row>
    <row r="104" spans="1:16" x14ac:dyDescent="0.25">
      <c r="A104" s="216" t="s">
        <v>14</v>
      </c>
      <c r="B104" s="36">
        <f>'kr.parv-cet'!B106</f>
        <v>0.24099999999999999</v>
      </c>
      <c r="C104" s="42">
        <f>'kr.parv-cet'!C106</f>
        <v>1.459809800714762E-2</v>
      </c>
      <c r="D104" s="24">
        <f>'kr.parv-cet'!D106</f>
        <v>1.27</v>
      </c>
      <c r="E104" s="11">
        <f>'kr.parv-cet'!E106</f>
        <v>7.6927736386213599E-2</v>
      </c>
      <c r="F104" s="36">
        <f>'kr.parv-cet'!F106</f>
        <v>13.603999999999999</v>
      </c>
      <c r="G104" s="42">
        <f>'kr.parv-cet'!G106</f>
        <v>0.82403537464413357</v>
      </c>
      <c r="L104" s="36">
        <f>'kr.parv-cet'!L106</f>
        <v>1.3939999999999999</v>
      </c>
      <c r="M104" s="220">
        <f>'kr.parv-cet'!M106</f>
        <v>8.4438790962505311E-2</v>
      </c>
      <c r="N104" s="24">
        <f>'kr.parv-cet'!N106</f>
        <v>16.508999999999997</v>
      </c>
      <c r="O104" s="254">
        <f>'kr.parv-cet'!O106</f>
        <v>1.0966520526106018</v>
      </c>
      <c r="P104" s="240">
        <f>'kr.parv-cet'!P106</f>
        <v>13.505000000000001</v>
      </c>
    </row>
    <row r="105" spans="1:16" x14ac:dyDescent="0.25">
      <c r="A105" s="216" t="s">
        <v>15</v>
      </c>
      <c r="B105" s="36">
        <f>'kr.parv-cet'!B107</f>
        <v>0.46899999999999997</v>
      </c>
      <c r="C105" s="42">
        <f>'kr.parv-cet'!C107</f>
        <v>3.4609991882517899E-2</v>
      </c>
      <c r="D105" s="24">
        <f>'kr.parv-cet'!D107</f>
        <v>1.0249999999999999</v>
      </c>
      <c r="E105" s="11">
        <f>'kr.parv-cet'!E107</f>
        <v>7.5640174156888798E-2</v>
      </c>
      <c r="F105" s="36">
        <f>'kr.parv-cet'!F107</f>
        <v>11.180999999999999</v>
      </c>
      <c r="G105" s="42">
        <f>'kr.parv-cet'!G107</f>
        <v>0.82510515829090103</v>
      </c>
      <c r="L105" s="36">
        <f>'kr.parv-cet'!L107</f>
        <v>0.876</v>
      </c>
      <c r="M105" s="220">
        <f>'kr.parv-cet'!M107</f>
        <v>6.4644675669692286E-2</v>
      </c>
      <c r="N105" s="24">
        <f>'kr.parv-cet'!N107</f>
        <v>13.550999999999998</v>
      </c>
      <c r="O105" s="254">
        <f>'kr.parv-cet'!O107</f>
        <v>1.0186424114861308</v>
      </c>
      <c r="P105" s="240">
        <f>'kr.parv-cet'!P107</f>
        <v>10.962</v>
      </c>
    </row>
    <row r="106" spans="1:16" x14ac:dyDescent="0.25">
      <c r="A106" s="216" t="s">
        <v>16</v>
      </c>
      <c r="B106" s="36">
        <f>'kr.parv-cet'!B108</f>
        <v>0.48359999999999997</v>
      </c>
      <c r="C106" s="42">
        <f>'kr.parv-cet'!C108</f>
        <v>3.6244538211906131E-2</v>
      </c>
      <c r="D106" s="24">
        <f>'kr.parv-cet'!D108</f>
        <v>1.1794</v>
      </c>
      <c r="E106" s="11">
        <f>'kr.parv-cet'!E108</f>
        <v>8.8392903984950574E-2</v>
      </c>
      <c r="F106" s="36">
        <f>'kr.parv-cet'!F108</f>
        <v>11.0654</v>
      </c>
      <c r="G106" s="42">
        <f>'kr.parv-cet'!G108</f>
        <v>0.82932240101328814</v>
      </c>
      <c r="L106" s="36">
        <f>'kr.parv-cet'!L108</f>
        <v>0.61429999999999996</v>
      </c>
      <c r="M106" s="220">
        <f>'kr.parv-cet'!M108</f>
        <v>4.6040156789855124E-2</v>
      </c>
      <c r="N106" s="24">
        <f>'kr.parv-cet'!N108</f>
        <v>13.342700000000001</v>
      </c>
      <c r="O106" s="254">
        <f>'kr.parv-cet'!O108</f>
        <v>0.82377600790269812</v>
      </c>
      <c r="P106" s="240">
        <f>'kr.parv-cet'!P108</f>
        <v>10.7087</v>
      </c>
    </row>
    <row r="107" spans="1:16" ht="14" thickBot="1" x14ac:dyDescent="0.3">
      <c r="A107" s="218">
        <v>2012</v>
      </c>
      <c r="B107" s="228">
        <f>'kr.parv-cet'!B109</f>
        <v>1.4285999999999999</v>
      </c>
      <c r="C107" s="229">
        <f>'kr.parv-cet'!C109</f>
        <v>2.3573596120240847E-2</v>
      </c>
      <c r="D107" s="226">
        <f>'kr.parv-cet'!D109</f>
        <v>4.8864000000000001</v>
      </c>
      <c r="E107" s="227">
        <f>'kr.parv-cet'!E109</f>
        <v>8.0631401429332838E-2</v>
      </c>
      <c r="F107" s="228">
        <f>'kr.parv-cet'!F109</f>
        <v>49.728399999999993</v>
      </c>
      <c r="G107" s="229">
        <f>'kr.parv-cet'!G109</f>
        <v>0.82057764056123828</v>
      </c>
      <c r="H107" s="232"/>
      <c r="I107" s="231"/>
      <c r="J107" s="232"/>
      <c r="K107" s="231"/>
      <c r="L107" s="228">
        <f>'kr.parv-cet'!L109</f>
        <v>4.5582999999999991</v>
      </c>
      <c r="M107" s="247">
        <f>'kr.parv-cet'!M109</f>
        <v>7.5217361889187914E-2</v>
      </c>
      <c r="N107" s="226">
        <f>'kr.parv-cet'!N109</f>
        <v>60.601700000000001</v>
      </c>
      <c r="O107" s="255">
        <f>'kr.parv-cet'!O109</f>
        <v>1.0204883388060957</v>
      </c>
      <c r="P107" s="241">
        <f>'kr.parv-cet'!P109</f>
        <v>49.035699999999999</v>
      </c>
    </row>
    <row r="108" spans="1:16" x14ac:dyDescent="0.25">
      <c r="A108" s="216" t="s">
        <v>12</v>
      </c>
      <c r="B108" s="39">
        <f>'kr.parv-cet'!B110</f>
        <v>0.29699999999999999</v>
      </c>
      <c r="C108" s="160">
        <f>'kr.parv-cet'!C110</f>
        <v>1.8757104964001514E-2</v>
      </c>
      <c r="D108" s="24">
        <f>'kr.parv-cet'!D110</f>
        <v>1.401</v>
      </c>
      <c r="E108" s="11">
        <f>'kr.parv-cet'!E110</f>
        <v>8.8480485032209177E-2</v>
      </c>
      <c r="F108" s="39">
        <f>'kr.parv-cet'!F110</f>
        <v>13.343999999999999</v>
      </c>
      <c r="G108" s="160">
        <f>'kr.parv-cet'!G110</f>
        <v>0.84274346343311857</v>
      </c>
      <c r="L108" s="39">
        <f>'kr.parv-cet'!L110</f>
        <v>0.79200000000000004</v>
      </c>
      <c r="M108" s="219">
        <f>'kr.parv-cet'!M110</f>
        <v>5.0018946570670714E-2</v>
      </c>
      <c r="N108" s="24">
        <f>'kr.parv-cet'!N110</f>
        <v>15.834</v>
      </c>
      <c r="O108" s="253">
        <f>'kr.parv-cet'!O110</f>
        <v>0.92063492063492047</v>
      </c>
      <c r="P108" s="239">
        <f>'kr.parv-cet'!P110</f>
        <v>12.313000000000001</v>
      </c>
    </row>
    <row r="109" spans="1:16" x14ac:dyDescent="0.25">
      <c r="A109" s="216" t="s">
        <v>14</v>
      </c>
      <c r="B109" s="36">
        <f>'kr.parv-cet'!B111</f>
        <v>0.13900000000000001</v>
      </c>
      <c r="C109" s="42">
        <f>'kr.parv-cet'!C111</f>
        <v>1.0228861579218486E-2</v>
      </c>
      <c r="D109" s="24">
        <f>'kr.parv-cet'!D111</f>
        <v>0.877</v>
      </c>
      <c r="E109" s="11">
        <f>'kr.parv-cet'!E111</f>
        <v>6.4537493560968426E-2</v>
      </c>
      <c r="F109" s="36">
        <f>'kr.parv-cet'!F111</f>
        <v>11.91</v>
      </c>
      <c r="G109" s="42">
        <f>'kr.parv-cet'!G111</f>
        <v>0.87644418279490766</v>
      </c>
      <c r="L109" s="36">
        <f>'kr.parv-cet'!L111</f>
        <v>0.66300000000000003</v>
      </c>
      <c r="M109" s="220">
        <f>'kr.parv-cet'!M111</f>
        <v>4.8789462064905441E-2</v>
      </c>
      <c r="N109" s="24">
        <f>'kr.parv-cet'!N111</f>
        <v>13.589</v>
      </c>
      <c r="O109" s="254">
        <f>'kr.parv-cet'!O111</f>
        <v>0.82312677933248546</v>
      </c>
      <c r="P109" s="240">
        <f>'kr.parv-cet'!P111</f>
        <v>11.439</v>
      </c>
    </row>
    <row r="110" spans="1:16" x14ac:dyDescent="0.25">
      <c r="A110" s="216" t="s">
        <v>15</v>
      </c>
      <c r="B110" s="36">
        <f>'kr.parv-cet'!B112</f>
        <v>0.40699999999999997</v>
      </c>
      <c r="C110" s="42">
        <f>'kr.parv-cet'!C112</f>
        <v>3.3314234263730862E-2</v>
      </c>
      <c r="D110" s="24">
        <f>'kr.parv-cet'!D112</f>
        <v>1.0660000000000001</v>
      </c>
      <c r="E110" s="11">
        <f>'kr.parv-cet'!E112</f>
        <v>8.7255463698125563E-2</v>
      </c>
      <c r="F110" s="36">
        <f>'kr.parv-cet'!F112</f>
        <v>10.067</v>
      </c>
      <c r="G110" s="42">
        <f>'kr.parv-cet'!G112</f>
        <v>0.82401571580584432</v>
      </c>
      <c r="L110" s="36">
        <f>'kr.parv-cet'!L112</f>
        <v>0.67700000000000005</v>
      </c>
      <c r="M110" s="220">
        <f>'kr.parv-cet'!M112</f>
        <v>5.5414586232299258E-2</v>
      </c>
      <c r="N110" s="24">
        <f>'kr.parv-cet'!N112</f>
        <v>12.217000000000001</v>
      </c>
      <c r="O110" s="254">
        <f>'kr.parv-cet'!O112</f>
        <v>0.90155708065825413</v>
      </c>
      <c r="P110" s="240">
        <f>'kr.parv-cet'!P112</f>
        <v>9.7690000000000001</v>
      </c>
    </row>
    <row r="111" spans="1:16" x14ac:dyDescent="0.25">
      <c r="A111" s="216" t="s">
        <v>16</v>
      </c>
      <c r="B111" s="36">
        <f>'kr.parv-cet'!B113</f>
        <v>0.33400000000000002</v>
      </c>
      <c r="C111" s="42">
        <f>'kr.parv-cet'!C113</f>
        <v>2.3537702607470051E-2</v>
      </c>
      <c r="D111" s="24">
        <f>'kr.parv-cet'!D113</f>
        <v>1.0129999999999999</v>
      </c>
      <c r="E111" s="11">
        <f>'kr.parv-cet'!E113</f>
        <v>7.1388301620859754E-2</v>
      </c>
      <c r="F111" s="36">
        <f>'kr.parv-cet'!F113</f>
        <v>12.347</v>
      </c>
      <c r="G111" s="42">
        <f>'kr.parv-cet'!G113</f>
        <v>0.8701198026779422</v>
      </c>
      <c r="L111" s="36">
        <f>'kr.parv-cet'!L113</f>
        <v>0.496</v>
      </c>
      <c r="M111" s="220">
        <f>'kr.parv-cet'!M113</f>
        <v>3.4954193093727978E-2</v>
      </c>
      <c r="N111" s="24">
        <f>'kr.parv-cet'!N113</f>
        <v>14.19</v>
      </c>
      <c r="O111" s="254">
        <f>'kr.parv-cet'!O113</f>
        <v>1.0635028892203227</v>
      </c>
      <c r="P111" s="240">
        <f>'kr.parv-cet'!P113</f>
        <v>11.72</v>
      </c>
    </row>
    <row r="112" spans="1:16" ht="14" thickBot="1" x14ac:dyDescent="0.3">
      <c r="A112" s="218">
        <v>2013</v>
      </c>
      <c r="B112" s="228">
        <f>'kr.parv-cet'!B114</f>
        <v>1.177</v>
      </c>
      <c r="C112" s="229">
        <f>'kr.parv-cet'!C114</f>
        <v>2.1081855633172133E-2</v>
      </c>
      <c r="D112" s="226">
        <f>'kr.parv-cet'!D114</f>
        <v>4.3570000000000002</v>
      </c>
      <c r="E112" s="227">
        <f>'kr.parv-cet'!E114</f>
        <v>7.8040480028658432E-2</v>
      </c>
      <c r="F112" s="228">
        <f>'kr.parv-cet'!F114</f>
        <v>47.667999999999999</v>
      </c>
      <c r="G112" s="229">
        <f>'kr.parv-cet'!G114</f>
        <v>0.85380619738491847</v>
      </c>
      <c r="H112" s="232"/>
      <c r="I112" s="231"/>
      <c r="J112" s="232"/>
      <c r="K112" s="231"/>
      <c r="L112" s="228">
        <f>'kr.parv-cet'!L114</f>
        <v>2.6280000000000001</v>
      </c>
      <c r="M112" s="247">
        <f>'kr.parv-cet'!M114</f>
        <v>4.7071466953250943E-2</v>
      </c>
      <c r="N112" s="226">
        <f>'kr.parv-cet'!N114</f>
        <v>55.83</v>
      </c>
      <c r="O112" s="255">
        <f>'kr.parv-cet'!O114</f>
        <v>0.92126128474943769</v>
      </c>
      <c r="P112" s="241">
        <f>'kr.parv-cet'!P114</f>
        <v>45.241</v>
      </c>
    </row>
    <row r="113" spans="1:16" x14ac:dyDescent="0.25">
      <c r="A113" s="216" t="s">
        <v>12</v>
      </c>
      <c r="B113" s="39">
        <f>'kr.parv-cet'!B115</f>
        <v>0.26800000000000002</v>
      </c>
      <c r="C113" s="160">
        <f>'kr.parv-cet'!C115</f>
        <v>1.5728622571747168E-2</v>
      </c>
      <c r="D113" s="24">
        <f>'kr.parv-cet'!D115</f>
        <v>1.262</v>
      </c>
      <c r="E113" s="11">
        <f>'kr.parv-cet'!E115</f>
        <v>7.4065379423675096E-2</v>
      </c>
      <c r="F113" s="39">
        <f>'kr.parv-cet'!F115</f>
        <v>14.993</v>
      </c>
      <c r="G113" s="160">
        <f>'kr.parv-cet'!G115</f>
        <v>0.87992253066494508</v>
      </c>
      <c r="L113" s="39">
        <f>'kr.parv-cet'!L115</f>
        <v>0.51600000000000001</v>
      </c>
      <c r="M113" s="219">
        <f>'kr.parv-cet'!M115</f>
        <v>3.0283467339632605E-2</v>
      </c>
      <c r="N113" s="24">
        <f>'kr.parv-cet'!N115</f>
        <v>17.039000000000001</v>
      </c>
      <c r="O113" s="253">
        <f>'kr.parv-cet'!O115</f>
        <v>1.0761020588606798</v>
      </c>
      <c r="P113" s="239">
        <f>'kr.parv-cet'!P115</f>
        <v>14.022</v>
      </c>
    </row>
    <row r="114" spans="1:16" x14ac:dyDescent="0.25">
      <c r="A114" s="216" t="s">
        <v>14</v>
      </c>
      <c r="B114" s="36">
        <f>'kr.parv-cet'!B116</f>
        <v>0.13600000000000001</v>
      </c>
      <c r="C114" s="42">
        <f>'kr.parv-cet'!C116</f>
        <v>9.8751089166424638E-3</v>
      </c>
      <c r="D114" s="24">
        <f>'kr.parv-cet'!D116</f>
        <v>1.1000000000000001</v>
      </c>
      <c r="E114" s="11">
        <f>'kr.parv-cet'!E116</f>
        <v>7.9872204472843461E-2</v>
      </c>
      <c r="F114" s="36">
        <f>'kr.parv-cet'!F116</f>
        <v>12.106999999999999</v>
      </c>
      <c r="G114" s="42">
        <f>'kr.parv-cet'!G116</f>
        <v>0.87910252686610513</v>
      </c>
      <c r="L114" s="36">
        <f>'kr.parv-cet'!L116</f>
        <v>0.42899999999999999</v>
      </c>
      <c r="M114" s="220">
        <f>'kr.parv-cet'!M116</f>
        <v>3.1150159744408944E-2</v>
      </c>
      <c r="N114" s="24">
        <f>'kr.parv-cet'!N116</f>
        <v>13.772</v>
      </c>
      <c r="O114" s="254">
        <f>'kr.parv-cet'!O116</f>
        <v>1.0134667745971007</v>
      </c>
      <c r="P114" s="240">
        <f>'kr.parv-cet'!P116</f>
        <v>11.593999999999999</v>
      </c>
    </row>
    <row r="115" spans="1:16" x14ac:dyDescent="0.25">
      <c r="A115" s="216" t="s">
        <v>15</v>
      </c>
      <c r="B115" s="36">
        <f>'kr.parv-cet'!B117</f>
        <v>0.44800000000000001</v>
      </c>
      <c r="C115" s="42">
        <f>'kr.parv-cet'!C117</f>
        <v>3.7789962041332774E-2</v>
      </c>
      <c r="D115" s="24">
        <f>'kr.parv-cet'!D117</f>
        <v>0.99099999999999999</v>
      </c>
      <c r="E115" s="11">
        <f>'kr.parv-cet'!E117</f>
        <v>8.3593420497680301E-2</v>
      </c>
      <c r="F115" s="36">
        <f>'kr.parv-cet'!F117</f>
        <v>10.007</v>
      </c>
      <c r="G115" s="42">
        <f>'kr.parv-cet'!G117</f>
        <v>0.84411640657950227</v>
      </c>
      <c r="L115" s="36">
        <f>'kr.parv-cet'!L117</f>
        <v>0.40899999999999997</v>
      </c>
      <c r="M115" s="220">
        <f>'kr.parv-cet'!M117</f>
        <v>3.4500210881484604E-2</v>
      </c>
      <c r="N115" s="24">
        <f>'kr.parv-cet'!N117</f>
        <v>11.855</v>
      </c>
      <c r="O115" s="254">
        <f>'kr.parv-cet'!O117</f>
        <v>0.9703691577310305</v>
      </c>
      <c r="P115" s="240">
        <f>'kr.parv-cet'!P117</f>
        <v>9.7080000000000002</v>
      </c>
    </row>
    <row r="116" spans="1:16" x14ac:dyDescent="0.25">
      <c r="A116" s="216" t="s">
        <v>16</v>
      </c>
      <c r="B116" s="36">
        <f>'kr.parv-cet'!B118</f>
        <v>0.40500000000000003</v>
      </c>
      <c r="C116" s="42">
        <f>'kr.parv-cet'!C118</f>
        <v>2.8175873104215949E-2</v>
      </c>
      <c r="D116" s="24">
        <f>'kr.parv-cet'!D118</f>
        <v>1.167</v>
      </c>
      <c r="E116" s="11">
        <f>'kr.parv-cet'!E118</f>
        <v>8.1188256574370399E-2</v>
      </c>
      <c r="F116" s="36">
        <f>'kr.parv-cet'!F118</f>
        <v>12.302</v>
      </c>
      <c r="G116" s="42">
        <f>'kr.parv-cet'!G118</f>
        <v>0.85585084179769033</v>
      </c>
      <c r="L116" s="36">
        <f>'kr.parv-cet'!L118</f>
        <v>0.5</v>
      </c>
      <c r="M116" s="220">
        <f>'kr.parv-cet'!M118</f>
        <v>3.4785028523723394E-2</v>
      </c>
      <c r="N116" s="24">
        <f>'kr.parv-cet'!N118</f>
        <v>14.373999999999999</v>
      </c>
      <c r="O116" s="254">
        <f>'kr.parv-cet'!O118</f>
        <v>1.0129668780831571</v>
      </c>
      <c r="P116" s="240">
        <f>'kr.parv-cet'!P118</f>
        <v>11.717000000000001</v>
      </c>
    </row>
    <row r="117" spans="1:16" ht="14" thickBot="1" x14ac:dyDescent="0.3">
      <c r="A117" s="218">
        <v>2014</v>
      </c>
      <c r="B117" s="228">
        <f>'kr.parv-cet'!B119</f>
        <v>1.2570000000000001</v>
      </c>
      <c r="C117" s="229">
        <f>'kr.parv-cet'!C119</f>
        <v>2.2037166900420763E-2</v>
      </c>
      <c r="D117" s="226">
        <f>'kr.parv-cet'!D119</f>
        <v>4.5200000000000005</v>
      </c>
      <c r="E117" s="227">
        <f>'kr.parv-cet'!E119</f>
        <v>7.9242636746143083E-2</v>
      </c>
      <c r="F117" s="228">
        <f>'kr.parv-cet'!F119</f>
        <v>49.408999999999999</v>
      </c>
      <c r="G117" s="229">
        <f>'kr.parv-cet'!G119</f>
        <v>0.8662166900420758</v>
      </c>
      <c r="H117" s="232"/>
      <c r="I117" s="231"/>
      <c r="J117" s="232"/>
      <c r="K117" s="231"/>
      <c r="L117" s="228">
        <f>'kr.parv-cet'!L119</f>
        <v>1.8540000000000001</v>
      </c>
      <c r="M117" s="247">
        <f>'kr.parv-cet'!M119</f>
        <v>3.2503506311360453E-2</v>
      </c>
      <c r="N117" s="226">
        <f>'kr.parv-cet'!N119</f>
        <v>57.039999999999992</v>
      </c>
      <c r="O117" s="255">
        <f>'kr.parv-cet'!O119</f>
        <v>1.0216729356976535</v>
      </c>
      <c r="P117" s="241">
        <f>'kr.parv-cet'!P119</f>
        <v>47.040999999999997</v>
      </c>
    </row>
    <row r="118" spans="1:16" x14ac:dyDescent="0.25">
      <c r="A118" s="216" t="s">
        <v>12</v>
      </c>
      <c r="B118" s="39">
        <f>'kr.parv-cet'!B120</f>
        <v>0.26600000000000001</v>
      </c>
      <c r="C118" s="160">
        <f>'kr.parv-cet'!C120</f>
        <v>1.6239316239316241E-2</v>
      </c>
      <c r="D118" s="24">
        <f>'kr.parv-cet'!D120</f>
        <v>0.69499999999999995</v>
      </c>
      <c r="E118" s="11">
        <f>'kr.parv-cet'!E120</f>
        <v>4.2429792429792432E-2</v>
      </c>
      <c r="F118" s="39">
        <f>'kr.parv-cet'!F120</f>
        <v>14.571</v>
      </c>
      <c r="G118" s="160">
        <f>'kr.parv-cet'!G120</f>
        <v>0.88956043956043962</v>
      </c>
      <c r="L118" s="39">
        <f>'kr.parv-cet'!L120</f>
        <v>0.84799999999999998</v>
      </c>
      <c r="M118" s="219">
        <f>'kr.parv-cet'!M120</f>
        <v>5.1770451770451774E-2</v>
      </c>
      <c r="N118" s="24">
        <f>'kr.parv-cet'!N120</f>
        <v>16.38</v>
      </c>
      <c r="O118" s="253">
        <f>'kr.parv-cet'!O120</f>
        <v>0.96132402136275585</v>
      </c>
      <c r="P118" s="239">
        <f>'kr.parv-cet'!P120</f>
        <v>13.722</v>
      </c>
    </row>
    <row r="119" spans="1:16" x14ac:dyDescent="0.25">
      <c r="A119" s="216" t="s">
        <v>14</v>
      </c>
      <c r="B119" s="36">
        <f>'kr.parv-cet'!B121</f>
        <v>0.22900000000000001</v>
      </c>
      <c r="C119" s="42">
        <f>'kr.parv-cet'!C121</f>
        <v>1.675936768149883E-2</v>
      </c>
      <c r="D119" s="24">
        <f>'kr.parv-cet'!D121</f>
        <v>0.755</v>
      </c>
      <c r="E119" s="11">
        <f>'kr.parv-cet'!E121</f>
        <v>5.5254683840749413E-2</v>
      </c>
      <c r="F119" s="36">
        <f>'kr.parv-cet'!F121</f>
        <v>11.664999999999999</v>
      </c>
      <c r="G119" s="42">
        <f>'kr.parv-cet'!G121</f>
        <v>0.85370316159250581</v>
      </c>
      <c r="L119" s="36">
        <f>'kr.parv-cet'!L121</f>
        <v>1.0149999999999999</v>
      </c>
      <c r="M119" s="220">
        <f>'kr.parv-cet'!M121</f>
        <v>7.4282786885245894E-2</v>
      </c>
      <c r="N119" s="24">
        <f>'kr.parv-cet'!N121</f>
        <v>13.664</v>
      </c>
      <c r="O119" s="254">
        <f>'kr.parv-cet'!O121</f>
        <v>0.99215800174266622</v>
      </c>
      <c r="P119" s="240">
        <f>'kr.parv-cet'!P121</f>
        <v>11.055999999999999</v>
      </c>
    </row>
    <row r="120" spans="1:16" x14ac:dyDescent="0.25">
      <c r="A120" s="216" t="s">
        <v>15</v>
      </c>
      <c r="B120" s="36">
        <f>'kr.parv-cet'!B122</f>
        <v>0.626</v>
      </c>
      <c r="C120" s="42">
        <f>'kr.parv-cet'!C122</f>
        <v>4.9904336734693876E-2</v>
      </c>
      <c r="D120" s="24">
        <f>'kr.parv-cet'!D122</f>
        <v>0.73899999999999999</v>
      </c>
      <c r="E120" s="11">
        <f>'kr.parv-cet'!E122</f>
        <v>5.8912627551020405E-2</v>
      </c>
      <c r="F120" s="36">
        <f>'kr.parv-cet'!F122</f>
        <v>10.544</v>
      </c>
      <c r="G120" s="42">
        <f>'kr.parv-cet'!G122</f>
        <v>0.84056122448979598</v>
      </c>
      <c r="L120" s="36">
        <f>'kr.parv-cet'!L122</f>
        <v>0.63500000000000001</v>
      </c>
      <c r="M120" s="220">
        <f>'kr.parv-cet'!M122</f>
        <v>5.0621811224489797E-2</v>
      </c>
      <c r="N120" s="24">
        <f>'kr.parv-cet'!N122</f>
        <v>12.544</v>
      </c>
      <c r="O120" s="254">
        <f>'kr.parv-cet'!O122</f>
        <v>1.0581189371573176</v>
      </c>
      <c r="P120" s="240">
        <f>'kr.parv-cet'!P122</f>
        <v>9.9139999999999997</v>
      </c>
    </row>
    <row r="121" spans="1:16" x14ac:dyDescent="0.25">
      <c r="A121" s="216" t="s">
        <v>16</v>
      </c>
      <c r="B121" s="36">
        <f>'kr.parv-cet'!B123</f>
        <v>0.55000000000000004</v>
      </c>
      <c r="C121" s="42">
        <f>'kr.parv-cet'!C123</f>
        <v>4.2126225490196081E-2</v>
      </c>
      <c r="D121" s="24">
        <f>'kr.parv-cet'!D123</f>
        <v>0.65900000000000003</v>
      </c>
      <c r="E121" s="11">
        <f>'kr.parv-cet'!E123</f>
        <v>5.04748774509804E-2</v>
      </c>
      <c r="F121" s="36">
        <f>'kr.parv-cet'!F123</f>
        <v>11.497</v>
      </c>
      <c r="G121" s="42">
        <f>'kr.parv-cet'!G123</f>
        <v>0.88059129901960786</v>
      </c>
      <c r="L121" s="36">
        <f>'kr.parv-cet'!L123</f>
        <v>0.35</v>
      </c>
      <c r="M121" s="220">
        <f>'kr.parv-cet'!M123</f>
        <v>2.6807598039215685E-2</v>
      </c>
      <c r="N121" s="24">
        <f>'kr.parv-cet'!N123</f>
        <v>13.055999999999999</v>
      </c>
      <c r="O121" s="254">
        <f>'kr.parv-cet'!O123</f>
        <v>0.90830666481146516</v>
      </c>
      <c r="P121" s="240">
        <f>'kr.parv-cet'!P123</f>
        <v>10.746</v>
      </c>
    </row>
    <row r="122" spans="1:16" ht="14" thickBot="1" x14ac:dyDescent="0.3">
      <c r="A122" s="218">
        <v>2015</v>
      </c>
      <c r="B122" s="228">
        <f>'kr.parv-cet'!B124</f>
        <v>1.671</v>
      </c>
      <c r="C122" s="229">
        <f>'kr.parv-cet'!C124</f>
        <v>3.0030191934440377E-2</v>
      </c>
      <c r="D122" s="226">
        <f>'kr.parv-cet'!D124</f>
        <v>2.8479999999999999</v>
      </c>
      <c r="E122" s="227">
        <f>'kr.parv-cet'!E124</f>
        <v>5.1182517432247866E-2</v>
      </c>
      <c r="F122" s="228">
        <f>'kr.parv-cet'!F124</f>
        <v>48.277000000000001</v>
      </c>
      <c r="G122" s="229">
        <f>'kr.parv-cet'!G124</f>
        <v>0.86760477320106411</v>
      </c>
      <c r="H122" s="232"/>
      <c r="I122" s="231"/>
      <c r="J122" s="232"/>
      <c r="K122" s="231"/>
      <c r="L122" s="228">
        <f>'kr.parv-cet'!L124</f>
        <v>2.8480000000000003</v>
      </c>
      <c r="M122" s="247">
        <f>'kr.parv-cet'!M124</f>
        <v>5.1182517432247873E-2</v>
      </c>
      <c r="N122" s="226">
        <f>'kr.parv-cet'!N124</f>
        <v>55.643999999999991</v>
      </c>
      <c r="O122" s="255">
        <f>'kr.parv-cet'!O124</f>
        <v>0.97552594670406734</v>
      </c>
      <c r="P122" s="241">
        <f>'kr.parv-cet'!P124</f>
        <v>45.438000000000002</v>
      </c>
    </row>
    <row r="123" spans="1:16" x14ac:dyDescent="0.25">
      <c r="A123" s="216" t="s">
        <v>12</v>
      </c>
      <c r="B123" s="39">
        <f>'kr.parv-cet'!B125</f>
        <v>0.35599999999999998</v>
      </c>
      <c r="C123" s="160">
        <f>'kr.parv-cet'!C125</f>
        <v>2.7376191940941246E-2</v>
      </c>
      <c r="D123" s="24">
        <f>'kr.parv-cet'!D125</f>
        <v>0.59799999999999998</v>
      </c>
      <c r="E123" s="11">
        <f>'kr.parv-cet'!E125</f>
        <v>4.5985850507536133E-2</v>
      </c>
      <c r="F123" s="39">
        <f>'kr.parv-cet'!F125</f>
        <v>11.622</v>
      </c>
      <c r="G123" s="160">
        <f>'kr.parv-cet'!G125</f>
        <v>0.89372500768994145</v>
      </c>
      <c r="L123" s="39">
        <f>'kr.parv-cet'!L125</f>
        <v>0.42799999999999999</v>
      </c>
      <c r="M123" s="219">
        <f>'kr.parv-cet'!M125</f>
        <v>3.2912949861581046E-2</v>
      </c>
      <c r="N123" s="24">
        <f>'kr.parv-cet'!N125</f>
        <v>13.004000000000001</v>
      </c>
      <c r="O123" s="253">
        <f>'kr.parv-cet'!O125</f>
        <v>0.79389499389499407</v>
      </c>
      <c r="P123" s="239">
        <f>'kr.parv-cet'!P125</f>
        <v>10.837999999999999</v>
      </c>
    </row>
    <row r="124" spans="1:16" x14ac:dyDescent="0.25">
      <c r="A124" s="216" t="s">
        <v>14</v>
      </c>
      <c r="B124" s="36">
        <f>'kr.parv-cet'!B126</f>
        <v>0.24099999999999999</v>
      </c>
      <c r="C124" s="42">
        <f>'kr.parv-cet'!C126</f>
        <v>2.1745014887665795E-2</v>
      </c>
      <c r="D124" s="24">
        <f>'kr.parv-cet'!D126</f>
        <v>0.78700000000000003</v>
      </c>
      <c r="E124" s="11">
        <f>'kr.parv-cet'!E126</f>
        <v>7.1009654425697011E-2</v>
      </c>
      <c r="F124" s="36">
        <f>'kr.parv-cet'!F126</f>
        <v>9.7330000000000005</v>
      </c>
      <c r="G124" s="42">
        <f>'kr.parv-cet'!G126</f>
        <v>0.87819182531805473</v>
      </c>
      <c r="L124" s="36">
        <f>'kr.parv-cet'!L126</f>
        <v>0.32200000000000001</v>
      </c>
      <c r="M124" s="220">
        <f>'kr.parv-cet'!M126</f>
        <v>2.9053505368582516E-2</v>
      </c>
      <c r="N124" s="24">
        <f>'kr.parv-cet'!N126</f>
        <v>11.083</v>
      </c>
      <c r="O124" s="254">
        <f>'kr.parv-cet'!O126</f>
        <v>0.81110948477751754</v>
      </c>
      <c r="P124" s="240">
        <f>'kr.parv-cet'!P126</f>
        <v>9.1129999999999995</v>
      </c>
    </row>
    <row r="125" spans="1:16" x14ac:dyDescent="0.25">
      <c r="A125" s="216" t="s">
        <v>15</v>
      </c>
      <c r="B125" s="36">
        <f>'kr.parv-cet'!B127</f>
        <v>0.55100000000000005</v>
      </c>
      <c r="C125" s="42">
        <f>'kr.parv-cet'!C127</f>
        <v>5.4162980438415415E-2</v>
      </c>
      <c r="D125" s="24">
        <f>'kr.parv-cet'!D127</f>
        <v>0.47899999999999998</v>
      </c>
      <c r="E125" s="11">
        <f>'kr.parv-cet'!E127</f>
        <v>4.7085422196009044E-2</v>
      </c>
      <c r="F125" s="36">
        <f>'kr.parv-cet'!F127</f>
        <v>8.6530000000000005</v>
      </c>
      <c r="G125" s="42">
        <f>'kr.parv-cet'!G127</f>
        <v>0.85058488154919887</v>
      </c>
      <c r="L125" s="36">
        <f>'kr.parv-cet'!L127</f>
        <v>0.49</v>
      </c>
      <c r="M125" s="220">
        <f>'kr.parv-cet'!M127</f>
        <v>4.816671581637668E-2</v>
      </c>
      <c r="N125" s="24">
        <f>'kr.parv-cet'!N127</f>
        <v>10.173</v>
      </c>
      <c r="O125" s="254">
        <f>'kr.parv-cet'!O127</f>
        <v>0.81098533163265307</v>
      </c>
      <c r="P125" s="240">
        <f>'kr.parv-cet'!P127</f>
        <v>8.0510000000000002</v>
      </c>
    </row>
    <row r="126" spans="1:16" x14ac:dyDescent="0.25">
      <c r="A126" s="216" t="s">
        <v>16</v>
      </c>
      <c r="B126" s="36">
        <f>'kr.parv-cet'!B128</f>
        <v>0.33</v>
      </c>
      <c r="C126" s="42">
        <f>'kr.parv-cet'!C128</f>
        <v>2.4348852652549251E-2</v>
      </c>
      <c r="D126" s="24">
        <f>'kr.parv-cet'!D128</f>
        <v>0.51900000000000002</v>
      </c>
      <c r="E126" s="11">
        <f>'kr.parv-cet'!E128</f>
        <v>3.8294104626282001E-2</v>
      </c>
      <c r="F126" s="36">
        <f>'kr.parv-cet'!F128</f>
        <v>12.028</v>
      </c>
      <c r="G126" s="42">
        <f>'kr.parv-cet'!G128</f>
        <v>0.8874787869844315</v>
      </c>
      <c r="L126" s="36">
        <f>'kr.parv-cet'!L128</f>
        <v>0.67600000000000005</v>
      </c>
      <c r="M126" s="220">
        <f>'kr.parv-cet'!M128</f>
        <v>4.9878255736737251E-2</v>
      </c>
      <c r="N126" s="24">
        <f>'kr.parv-cet'!N128</f>
        <v>13.553000000000001</v>
      </c>
      <c r="O126" s="254">
        <f>'kr.parv-cet'!O128</f>
        <v>1.0380667892156865</v>
      </c>
      <c r="P126" s="240">
        <f>'kr.parv-cet'!P128</f>
        <v>11.478</v>
      </c>
    </row>
    <row r="127" spans="1:16" ht="14" thickBot="1" x14ac:dyDescent="0.3">
      <c r="A127" s="218">
        <v>2016</v>
      </c>
      <c r="B127" s="228">
        <f>'kr.parv-cet'!B129</f>
        <v>1.4780000000000002</v>
      </c>
      <c r="C127" s="229">
        <f>'kr.parv-cet'!C129</f>
        <v>3.0912095036914649E-2</v>
      </c>
      <c r="D127" s="226">
        <f>'kr.parv-cet'!D129</f>
        <v>2.383</v>
      </c>
      <c r="E127" s="227">
        <f>'kr.parv-cet'!E129</f>
        <v>4.9840001673185114E-2</v>
      </c>
      <c r="F127" s="228">
        <f>'kr.parv-cet'!F129</f>
        <v>42.036000000000001</v>
      </c>
      <c r="G127" s="229">
        <f>'kr.parv-cet'!G129</f>
        <v>0.87917511973730988</v>
      </c>
      <c r="H127" s="232"/>
      <c r="I127" s="231"/>
      <c r="J127" s="232"/>
      <c r="K127" s="231"/>
      <c r="L127" s="228">
        <f>'kr.parv-cet'!L129</f>
        <v>1.9159999999999999</v>
      </c>
      <c r="M127" s="247">
        <f>'kr.parv-cet'!M129</f>
        <v>4.0072783552590294E-2</v>
      </c>
      <c r="N127" s="226">
        <f>'kr.parv-cet'!N129</f>
        <v>47.813000000000002</v>
      </c>
      <c r="O127" s="255">
        <f>'kr.parv-cet'!O129</f>
        <v>0.8592660484508664</v>
      </c>
      <c r="P127" s="241">
        <f>'kr.parv-cet'!P129</f>
        <v>39.480000000000004</v>
      </c>
    </row>
    <row r="128" spans="1:16" x14ac:dyDescent="0.25">
      <c r="A128" s="216" t="s">
        <v>12</v>
      </c>
      <c r="B128" s="39">
        <f>'kr.parv-cet'!B130</f>
        <v>0.29499999999999998</v>
      </c>
      <c r="C128" s="160">
        <f>'kr.parv-cet'!C130</f>
        <v>2.0978523680841986E-2</v>
      </c>
      <c r="D128" s="24">
        <f>'kr.parv-cet'!D130</f>
        <v>0.38400000000000001</v>
      </c>
      <c r="E128" s="11">
        <f>'kr.parv-cet'!E130</f>
        <v>2.7307637604892621E-2</v>
      </c>
      <c r="F128" s="39">
        <f>'kr.parv-cet'!F130</f>
        <v>12.497999999999999</v>
      </c>
      <c r="G128" s="160">
        <f>'kr.parv-cet'!G130</f>
        <v>0.8887782676717394</v>
      </c>
      <c r="L128" s="39">
        <f>'kr.parv-cet'!L130</f>
        <v>0.88500000000000001</v>
      </c>
      <c r="M128" s="219">
        <f>'kr.parv-cet'!M130</f>
        <v>6.2935571042525965E-2</v>
      </c>
      <c r="N128" s="24">
        <f>'kr.parv-cet'!N130</f>
        <v>14.061999999999999</v>
      </c>
      <c r="O128" s="253">
        <f>'kr.parv-cet'!O130</f>
        <v>1.0813595816671793</v>
      </c>
      <c r="P128" s="239">
        <f>'kr.parv-cet'!P130</f>
        <v>11.954000000000001</v>
      </c>
    </row>
    <row r="129" spans="1:16" x14ac:dyDescent="0.25">
      <c r="A129" s="216" t="s">
        <v>14</v>
      </c>
      <c r="B129" s="36">
        <f>'kr.parv-cet'!B131</f>
        <v>0.29199999999999998</v>
      </c>
      <c r="C129" s="42">
        <f>'kr.parv-cet'!C131</f>
        <v>2.8338509316770188E-2</v>
      </c>
      <c r="D129" s="24">
        <f>'kr.parv-cet'!D131</f>
        <v>0.45800000000000002</v>
      </c>
      <c r="E129" s="11">
        <f>'kr.parv-cet'!E131</f>
        <v>4.4448757763975166E-2</v>
      </c>
      <c r="F129" s="36">
        <f>'kr.parv-cet'!F131</f>
        <v>8.7029999999999994</v>
      </c>
      <c r="G129" s="42">
        <f>'kr.parv-cet'!G131</f>
        <v>0.84462344720496896</v>
      </c>
      <c r="L129" s="36">
        <f>'kr.parv-cet'!L131</f>
        <v>0.85099999999999998</v>
      </c>
      <c r="M129" s="220">
        <f>'kr.parv-cet'!M131</f>
        <v>8.2589285714285726E-2</v>
      </c>
      <c r="N129" s="24">
        <f>'kr.parv-cet'!N131</f>
        <v>10.303999999999998</v>
      </c>
      <c r="O129" s="254">
        <f>'kr.parv-cet'!O131</f>
        <v>0.92971217179464027</v>
      </c>
      <c r="P129" s="240">
        <f>'kr.parv-cet'!P131</f>
        <v>8.3870000000000005</v>
      </c>
    </row>
    <row r="130" spans="1:16" x14ac:dyDescent="0.25">
      <c r="A130" s="216" t="s">
        <v>15</v>
      </c>
      <c r="B130" s="36">
        <f>'kr.parv-cet'!B132</f>
        <v>0.64400000000000002</v>
      </c>
      <c r="C130" s="42">
        <f>'kr.parv-cet'!C132</f>
        <v>7.200357781753132E-2</v>
      </c>
      <c r="D130" s="24">
        <f>'kr.parv-cet'!D132</f>
        <v>0.434</v>
      </c>
      <c r="E130" s="11">
        <f>'kr.parv-cet'!E132</f>
        <v>4.852415026833632E-2</v>
      </c>
      <c r="F130" s="36">
        <f>'kr.parv-cet'!F132</f>
        <v>7.0759999999999996</v>
      </c>
      <c r="G130" s="42">
        <f>'kr.parv-cet'!G132</f>
        <v>0.79114490161001794</v>
      </c>
      <c r="L130" s="36">
        <f>'kr.parv-cet'!L132</f>
        <v>0.79</v>
      </c>
      <c r="M130" s="220">
        <f>'kr.parv-cet'!M132</f>
        <v>8.83273703041145E-2</v>
      </c>
      <c r="N130" s="24">
        <f>'kr.parv-cet'!N132</f>
        <v>8.9439999999999991</v>
      </c>
      <c r="O130" s="254">
        <f>'kr.parv-cet'!O132</f>
        <v>0.8791900127789245</v>
      </c>
      <c r="P130" s="240">
        <f>'kr.parv-cet'!P132</f>
        <v>6.6950000000000003</v>
      </c>
    </row>
    <row r="131" spans="1:16" x14ac:dyDescent="0.25">
      <c r="A131" s="216" t="s">
        <v>16</v>
      </c>
      <c r="B131" s="36">
        <f>'kr.parv-cet'!B133</f>
        <v>0.41899999999999998</v>
      </c>
      <c r="C131" s="42">
        <f>'kr.parv-cet'!C133</f>
        <v>3.999618174875906E-2</v>
      </c>
      <c r="D131" s="24">
        <f>'kr.parv-cet'!D133</f>
        <v>0.56200000000000006</v>
      </c>
      <c r="E131" s="11">
        <f>'kr.parv-cet'!E133</f>
        <v>5.364642993508973E-2</v>
      </c>
      <c r="F131" s="36">
        <f>'kr.parv-cet'!F133</f>
        <v>8.3070000000000004</v>
      </c>
      <c r="G131" s="42">
        <f>'kr.parv-cet'!G133</f>
        <v>0.79295532646048106</v>
      </c>
      <c r="L131" s="36">
        <f>'kr.parv-cet'!L133</f>
        <v>1.1879999999999999</v>
      </c>
      <c r="M131" s="220">
        <f>'kr.parv-cet'!M133</f>
        <v>0.11340206185567009</v>
      </c>
      <c r="N131" s="24">
        <f>'kr.parv-cet'!N133</f>
        <v>10.476000000000001</v>
      </c>
      <c r="O131" s="254">
        <f>'kr.parv-cet'!O133</f>
        <v>0.77296539511547258</v>
      </c>
      <c r="P131" s="240">
        <f>'kr.parv-cet'!P133</f>
        <v>8.0020000000000007</v>
      </c>
    </row>
    <row r="132" spans="1:16" ht="14" thickBot="1" x14ac:dyDescent="0.3">
      <c r="A132" s="218">
        <v>2017</v>
      </c>
      <c r="B132" s="228">
        <f>'kr.parv-cet'!B134</f>
        <v>1.65</v>
      </c>
      <c r="C132" s="229">
        <f>'kr.parv-cet'!C134</f>
        <v>3.7683277760014615E-2</v>
      </c>
      <c r="D132" s="226">
        <f>'kr.parv-cet'!D134</f>
        <v>1.8380000000000001</v>
      </c>
      <c r="E132" s="227">
        <f>'kr.parv-cet'!E134</f>
        <v>4.1976887589640528E-2</v>
      </c>
      <c r="F132" s="228">
        <f>'kr.parv-cet'!F134</f>
        <v>36.584000000000003</v>
      </c>
      <c r="G132" s="229">
        <f>'kr.parv-cet'!G134</f>
        <v>0.83551820216507566</v>
      </c>
      <c r="H132" s="232"/>
      <c r="I132" s="231"/>
      <c r="J132" s="232"/>
      <c r="K132" s="231"/>
      <c r="L132" s="228">
        <f>'kr.parv-cet'!L134</f>
        <v>3.7139999999999995</v>
      </c>
      <c r="M132" s="247">
        <f>'kr.parv-cet'!M134</f>
        <v>8.4821632485269249E-2</v>
      </c>
      <c r="N132" s="226">
        <f>'kr.parv-cet'!N134</f>
        <v>43.786000000000001</v>
      </c>
      <c r="O132" s="255">
        <f>'kr.parv-cet'!O134</f>
        <v>0.91577604417208702</v>
      </c>
      <c r="P132" s="241">
        <f>'kr.parv-cet'!P134</f>
        <v>35.038000000000004</v>
      </c>
    </row>
    <row r="133" spans="1:16" x14ac:dyDescent="0.25">
      <c r="A133" s="216" t="s">
        <v>12</v>
      </c>
      <c r="B133" s="39">
        <f>'kr.parv-cet'!B135</f>
        <v>0.309</v>
      </c>
      <c r="C133" s="160">
        <f>'kr.parv-cet'!C135</f>
        <v>2.597293435319829E-2</v>
      </c>
      <c r="D133" s="24">
        <f>'kr.parv-cet'!D135</f>
        <v>0.48699999999999999</v>
      </c>
      <c r="E133" s="11">
        <f>'kr.parv-cet'!E135</f>
        <v>4.0934689417500211E-2</v>
      </c>
      <c r="F133" s="39">
        <f>'kr.parv-cet'!F135</f>
        <v>9.7119999999999997</v>
      </c>
      <c r="G133" s="160">
        <f>'kr.parv-cet'!G135</f>
        <v>0.81634025384550735</v>
      </c>
      <c r="L133" s="39">
        <f>'kr.parv-cet'!L135</f>
        <v>1.389</v>
      </c>
      <c r="M133" s="219">
        <f>'kr.parv-cet'!M135</f>
        <v>0.11675212238379425</v>
      </c>
      <c r="N133" s="24">
        <f>'kr.parv-cet'!N135</f>
        <v>11.896999999999998</v>
      </c>
      <c r="O133" s="253">
        <f>'kr.parv-cet'!O135</f>
        <v>0.84603897027449859</v>
      </c>
      <c r="P133" s="239">
        <f>'kr.parv-cet'!P135</f>
        <v>9.3759999999999994</v>
      </c>
    </row>
    <row r="134" spans="1:16" x14ac:dyDescent="0.25">
      <c r="A134" s="216" t="s">
        <v>14</v>
      </c>
      <c r="B134" s="36">
        <f>'kr.parv-cet'!B136</f>
        <v>0.29899999999999999</v>
      </c>
      <c r="C134" s="42">
        <f>'kr.parv-cet'!C136</f>
        <v>2.5115497690046194E-2</v>
      </c>
      <c r="D134" s="24">
        <f>'kr.parv-cet'!D136</f>
        <v>0.54600000000000004</v>
      </c>
      <c r="E134" s="11">
        <f>'kr.parv-cet'!E136</f>
        <v>4.5863082738345232E-2</v>
      </c>
      <c r="F134" s="36">
        <f>'kr.parv-cet'!F136</f>
        <v>9.6170000000000009</v>
      </c>
      <c r="G134" s="42">
        <f>'kr.parv-cet'!G136</f>
        <v>0.80781184376312476</v>
      </c>
      <c r="L134" s="36">
        <f>'kr.parv-cet'!L136</f>
        <v>1.4430000000000001</v>
      </c>
      <c r="M134" s="220">
        <f>'kr.parv-cet'!M136</f>
        <v>0.12120957580848382</v>
      </c>
      <c r="N134" s="24">
        <f>'kr.parv-cet'!N136</f>
        <v>11.905000000000001</v>
      </c>
      <c r="O134" s="254">
        <f>'kr.parv-cet'!O136</f>
        <v>1.1553765527950313</v>
      </c>
      <c r="P134" s="240">
        <f>'kr.parv-cet'!P136</f>
        <v>9.3569999999999993</v>
      </c>
    </row>
    <row r="135" spans="1:16" x14ac:dyDescent="0.25">
      <c r="A135" s="216" t="s">
        <v>15</v>
      </c>
      <c r="B135" s="36">
        <f>'kr.parv-cet'!B137</f>
        <v>0.434</v>
      </c>
      <c r="C135" s="42">
        <f>'kr.parv-cet'!C137</f>
        <v>3.5273081924577364E-2</v>
      </c>
      <c r="D135" s="24">
        <f>'kr.parv-cet'!D137</f>
        <v>0.67400000000000004</v>
      </c>
      <c r="E135" s="11">
        <f>'kr.parv-cet'!E137</f>
        <v>5.4778933680104024E-2</v>
      </c>
      <c r="F135" s="36">
        <f>'kr.parv-cet'!F137</f>
        <v>10.092000000000001</v>
      </c>
      <c r="G135" s="42">
        <f>'kr.parv-cet'!G137</f>
        <v>0.82022106631989589</v>
      </c>
      <c r="L135" s="36">
        <f>'kr.parv-cet'!L137</f>
        <v>1.1040000000000001</v>
      </c>
      <c r="M135" s="220">
        <f>'kr.parv-cet'!M137</f>
        <v>8.9726918075422615E-2</v>
      </c>
      <c r="N135" s="24">
        <f>'kr.parv-cet'!N137</f>
        <v>12.304000000000002</v>
      </c>
      <c r="O135" s="254">
        <f>'kr.parv-cet'!O137</f>
        <v>1.3756708407871203</v>
      </c>
      <c r="P135" s="240">
        <f>'kr.parv-cet'!P137</f>
        <v>9.859</v>
      </c>
    </row>
    <row r="136" spans="1:16" x14ac:dyDescent="0.25">
      <c r="A136" s="216" t="s">
        <v>16</v>
      </c>
      <c r="B136" s="36">
        <f>'kr.parv-cet'!B138</f>
        <v>0.32300000000000001</v>
      </c>
      <c r="C136" s="42">
        <f>'kr.parv-cet'!C138</f>
        <v>2.4555268359434394E-2</v>
      </c>
      <c r="D136" s="24">
        <f>'kr.parv-cet'!D138</f>
        <v>0.67400000000000004</v>
      </c>
      <c r="E136" s="11">
        <f>'kr.parv-cet'!E138</f>
        <v>5.1239166793370844E-2</v>
      </c>
      <c r="F136" s="36">
        <f>'kr.parv-cet'!F138</f>
        <v>11.048</v>
      </c>
      <c r="G136" s="42">
        <f>'kr.parv-cet'!G138</f>
        <v>0.83989660939638133</v>
      </c>
      <c r="L136" s="36">
        <f>'kr.parv-cet'!L138</f>
        <v>1.109</v>
      </c>
      <c r="M136" s="220">
        <f>'kr.parv-cet'!M138</f>
        <v>8.4308955450813447E-2</v>
      </c>
      <c r="N136" s="24">
        <f>'kr.parv-cet'!N138</f>
        <v>13.154</v>
      </c>
      <c r="O136" s="254">
        <f>'kr.parv-cet'!O138</f>
        <v>1.2556319205803741</v>
      </c>
      <c r="P136" s="240">
        <f>'kr.parv-cet'!P138</f>
        <v>9.859</v>
      </c>
    </row>
    <row r="137" spans="1:16" ht="14" thickBot="1" x14ac:dyDescent="0.3">
      <c r="A137" s="218">
        <v>2018</v>
      </c>
      <c r="B137" s="228">
        <f>'kr.parv-cet'!B139</f>
        <v>1.365</v>
      </c>
      <c r="C137" s="229">
        <f>'kr.parv-cet'!C139</f>
        <v>2.7710109622411688E-2</v>
      </c>
      <c r="D137" s="226">
        <f>'kr.parv-cet'!D139</f>
        <v>2.3809999999999998</v>
      </c>
      <c r="E137" s="227">
        <f>'kr.parv-cet'!E139</f>
        <v>4.8335363377994309E-2</v>
      </c>
      <c r="F137" s="228">
        <f>'kr.parv-cet'!F139</f>
        <v>40.469000000000001</v>
      </c>
      <c r="G137" s="229">
        <f>'kr.parv-cet'!G139</f>
        <v>0.82153877385302465</v>
      </c>
      <c r="H137" s="232"/>
      <c r="I137" s="231"/>
      <c r="J137" s="232"/>
      <c r="K137" s="231"/>
      <c r="L137" s="228">
        <f>'kr.parv-cet'!L139</f>
        <v>5.0449999999999999</v>
      </c>
      <c r="M137" s="247">
        <f>'kr.parv-cet'!M139</f>
        <v>0.10241575314656921</v>
      </c>
      <c r="N137" s="226">
        <f>'kr.parv-cet'!N139</f>
        <v>49.260000000000005</v>
      </c>
      <c r="O137" s="255">
        <f>'kr.parv-cet'!O139</f>
        <v>1.1250171287626183</v>
      </c>
      <c r="P137" s="241">
        <f>'kr.parv-cet'!P139</f>
        <v>38.451000000000001</v>
      </c>
    </row>
    <row r="138" spans="1:16" x14ac:dyDescent="0.25">
      <c r="A138" s="216" t="s">
        <v>12</v>
      </c>
      <c r="B138" s="39">
        <f>'kr.parv-cet'!B140</f>
        <v>0.28899999999999998</v>
      </c>
      <c r="C138" s="160">
        <f>'kr.parv-cet'!C140</f>
        <v>2.478559176672384E-2</v>
      </c>
      <c r="D138" s="24">
        <f>'kr.parv-cet'!D140</f>
        <v>0.54400000000000004</v>
      </c>
      <c r="E138" s="11">
        <f>'kr.parv-cet'!E140</f>
        <v>4.6655231560891942E-2</v>
      </c>
      <c r="F138" s="39">
        <f>'kr.parv-cet'!F140</f>
        <v>9.4369999999999994</v>
      </c>
      <c r="G138" s="160">
        <f>'kr.parv-cet'!G140</f>
        <v>0.80934819897084043</v>
      </c>
      <c r="L138" s="39">
        <f>'kr.parv-cet'!L140</f>
        <v>1.39</v>
      </c>
      <c r="M138" s="219">
        <f>'kr.parv-cet'!M140</f>
        <v>0.11921097770154374</v>
      </c>
      <c r="N138" s="24">
        <f>'kr.parv-cet'!N140</f>
        <v>11.66</v>
      </c>
      <c r="O138" s="253">
        <f>'kr.parv-cet'!O140</f>
        <v>0.98007901151550825</v>
      </c>
      <c r="P138" s="239">
        <f>'kr.parv-cet'!P140</f>
        <v>9.202</v>
      </c>
    </row>
    <row r="139" spans="1:16" x14ac:dyDescent="0.25">
      <c r="A139" s="216" t="s">
        <v>14</v>
      </c>
      <c r="B139" s="36">
        <f>'kr.parv-cet'!B141</f>
        <v>0.315</v>
      </c>
      <c r="C139" s="42">
        <f>'kr.parv-cet'!C141</f>
        <v>3.0716723549488057E-2</v>
      </c>
      <c r="D139" s="24">
        <f>'kr.parv-cet'!D141</f>
        <v>0.66</v>
      </c>
      <c r="E139" s="11">
        <f>'kr.parv-cet'!E141</f>
        <v>6.4358849341784499E-2</v>
      </c>
      <c r="F139" s="36">
        <f>'kr.parv-cet'!F141</f>
        <v>8.3889999999999993</v>
      </c>
      <c r="G139" s="42">
        <f>'kr.parv-cet'!G141</f>
        <v>0.81803998049731841</v>
      </c>
      <c r="L139" s="36">
        <f>'kr.parv-cet'!L141</f>
        <v>0.89100000000000001</v>
      </c>
      <c r="M139" s="220">
        <f>'kr.parv-cet'!M141</f>
        <v>8.688444661140908E-2</v>
      </c>
      <c r="N139" s="24">
        <f>'kr.parv-cet'!N141</f>
        <v>10.254999999999999</v>
      </c>
      <c r="O139" s="254">
        <f>'kr.parv-cet'!O141</f>
        <v>0.86140277194456094</v>
      </c>
      <c r="P139" s="240">
        <f>'kr.parv-cet'!P141</f>
        <v>8.1310000000000002</v>
      </c>
    </row>
    <row r="140" spans="1:16" x14ac:dyDescent="0.25">
      <c r="A140" s="216" t="s">
        <v>15</v>
      </c>
      <c r="B140" s="36">
        <f>'kr.parv-cet'!B142</f>
        <v>0.67</v>
      </c>
      <c r="C140" s="42">
        <f>'kr.parv-cet'!C142</f>
        <v>6.8859198355601253E-2</v>
      </c>
      <c r="D140" s="24">
        <f>'kr.parv-cet'!D142</f>
        <v>0.501</v>
      </c>
      <c r="E140" s="11">
        <f>'kr.parv-cet'!E142</f>
        <v>5.1490236382322724E-2</v>
      </c>
      <c r="F140" s="36">
        <f>'kr.parv-cet'!F142</f>
        <v>7.4619999999999997</v>
      </c>
      <c r="G140" s="42">
        <f>'kr.parv-cet'!G142</f>
        <v>0.76690647482014396</v>
      </c>
      <c r="L140" s="36">
        <f>'kr.parv-cet'!L142</f>
        <v>1.097</v>
      </c>
      <c r="M140" s="220">
        <f>'kr.parv-cet'!M142</f>
        <v>0.11274409044193218</v>
      </c>
      <c r="N140" s="24">
        <f>'kr.parv-cet'!N142</f>
        <v>9.7299999999999986</v>
      </c>
      <c r="O140" s="254">
        <f>'kr.parv-cet'!O142</f>
        <v>0.79079973992197639</v>
      </c>
      <c r="P140" s="240">
        <f>'kr.parv-cet'!P142</f>
        <v>6.9880000000000004</v>
      </c>
    </row>
    <row r="141" spans="1:16" x14ac:dyDescent="0.25">
      <c r="A141" s="216" t="s">
        <v>16</v>
      </c>
      <c r="B141" s="36">
        <f>'kr.parv-cet'!B143</f>
        <v>0.435</v>
      </c>
      <c r="C141" s="42">
        <f>'kr.parv-cet'!C143</f>
        <v>4.4175891134355647E-2</v>
      </c>
      <c r="D141" s="24">
        <f>'kr.parv-cet'!D143</f>
        <v>0.58299999999999996</v>
      </c>
      <c r="E141" s="11">
        <f>'kr.parv-cet'!E143</f>
        <v>5.9205849497308824E-2</v>
      </c>
      <c r="F141" s="36">
        <f>'kr.parv-cet'!F143</f>
        <v>7.6619999999999999</v>
      </c>
      <c r="G141" s="42">
        <f>'kr.parv-cet'!G143</f>
        <v>0.77810500660099524</v>
      </c>
      <c r="L141" s="36">
        <f>'kr.parv-cet'!L143</f>
        <v>1.167</v>
      </c>
      <c r="M141" s="220">
        <f>'kr.parv-cet'!M143</f>
        <v>0.11851325276734032</v>
      </c>
      <c r="N141" s="24">
        <f>'kr.parv-cet'!N143</f>
        <v>9.8469999999999995</v>
      </c>
      <c r="O141" s="254">
        <f>'kr.parv-cet'!O143</f>
        <v>0.74859358370077544</v>
      </c>
      <c r="P141" s="240">
        <f>'kr.parv-cet'!P143</f>
        <v>7.3090000000000002</v>
      </c>
    </row>
    <row r="142" spans="1:16" ht="14" thickBot="1" x14ac:dyDescent="0.3">
      <c r="A142" s="218">
        <v>2019</v>
      </c>
      <c r="B142" s="228">
        <f>'kr.parv-cet'!B144</f>
        <v>1.7090000000000001</v>
      </c>
      <c r="C142" s="229">
        <f>'kr.parv-cet'!C144</f>
        <v>4.1188662874771041E-2</v>
      </c>
      <c r="D142" s="226">
        <f>'kr.parv-cet'!D144</f>
        <v>2.2880000000000003</v>
      </c>
      <c r="E142" s="227">
        <f>'kr.parv-cet'!E144</f>
        <v>5.5143160127253454E-2</v>
      </c>
      <c r="F142" s="228">
        <f>'kr.parv-cet'!F144</f>
        <v>32.950000000000003</v>
      </c>
      <c r="G142" s="229">
        <f>'kr.parv-cet'!G144</f>
        <v>0.79412898872071735</v>
      </c>
      <c r="H142" s="232"/>
      <c r="I142" s="231"/>
      <c r="J142" s="232"/>
      <c r="K142" s="231"/>
      <c r="L142" s="228">
        <f>'kr.parv-cet'!L144</f>
        <v>4.5449999999999999</v>
      </c>
      <c r="M142" s="247">
        <f>'kr.parv-cet'!M144</f>
        <v>0.10953918827725827</v>
      </c>
      <c r="N142" s="226">
        <f>'kr.parv-cet'!N144</f>
        <v>41.491999999999997</v>
      </c>
      <c r="O142" s="255">
        <f>'kr.parv-cet'!O144</f>
        <v>0.84230613073487604</v>
      </c>
      <c r="P142" s="241">
        <f>'kr.parv-cet'!P144</f>
        <v>31.63</v>
      </c>
    </row>
    <row r="143" spans="1:16" x14ac:dyDescent="0.25">
      <c r="A143" s="216" t="s">
        <v>12</v>
      </c>
      <c r="B143" s="39">
        <f>'kr.parv-cet'!B145</f>
        <v>0.35799999999999998</v>
      </c>
      <c r="C143" s="160">
        <f>'kr.parv-cet'!C145</f>
        <v>5.9607059607059601E-2</v>
      </c>
      <c r="D143" s="24">
        <f>'kr.parv-cet'!D145</f>
        <v>0.51200000000000001</v>
      </c>
      <c r="E143" s="11">
        <f>'kr.parv-cet'!E145</f>
        <v>8.5248085248085248E-2</v>
      </c>
      <c r="F143" s="39">
        <f>'kr.parv-cet'!F145</f>
        <v>4.4790000000000001</v>
      </c>
      <c r="G143" s="160">
        <f>'kr.parv-cet'!G145</f>
        <v>0.74575424575424576</v>
      </c>
      <c r="L143" s="39">
        <f>'kr.parv-cet'!L145</f>
        <v>0.65700000000000003</v>
      </c>
      <c r="M143" s="219">
        <f>'kr.parv-cet'!M145</f>
        <v>0.10939060939060939</v>
      </c>
      <c r="N143" s="24">
        <f>'kr.parv-cet'!N145</f>
        <v>6.0060000000000002</v>
      </c>
      <c r="O143" s="253">
        <f>'kr.parv-cet'!O145</f>
        <v>0.51509433962264151</v>
      </c>
      <c r="P143" s="239">
        <f>'kr.parv-cet'!P145</f>
        <v>4.093</v>
      </c>
    </row>
    <row r="144" spans="1:16" x14ac:dyDescent="0.25">
      <c r="A144" s="216" t="s">
        <v>14</v>
      </c>
      <c r="B144" s="36">
        <f>'kr.parv-cet'!B146</f>
        <v>0.28100000000000003</v>
      </c>
      <c r="C144" s="42">
        <f>'kr.parv-cet'!C146</f>
        <v>5.0106990014265336E-2</v>
      </c>
      <c r="D144" s="24">
        <f>'kr.parv-cet'!D146</f>
        <v>0.60699999999999998</v>
      </c>
      <c r="E144" s="11">
        <f>'kr.parv-cet'!E146</f>
        <v>0.1082382310984308</v>
      </c>
      <c r="F144" s="36">
        <f>'kr.parv-cet'!F146</f>
        <v>3.9769999999999999</v>
      </c>
      <c r="G144" s="42">
        <f>'kr.parv-cet'!G146</f>
        <v>0.7091654778887303</v>
      </c>
      <c r="L144" s="36">
        <f>'kr.parv-cet'!L146</f>
        <v>0.74299999999999999</v>
      </c>
      <c r="M144" s="220">
        <f>'kr.parv-cet'!M146</f>
        <v>0.13248930099857345</v>
      </c>
      <c r="N144" s="24">
        <f>'kr.parv-cet'!N146</f>
        <v>5.6080000000000005</v>
      </c>
      <c r="O144" s="254">
        <f>'kr.parv-cet'!O146</f>
        <v>0.54685519258898108</v>
      </c>
      <c r="P144" s="240">
        <f>'kr.parv-cet'!P146</f>
        <v>3.5990000000000002</v>
      </c>
    </row>
    <row r="145" spans="1:16" x14ac:dyDescent="0.25">
      <c r="A145" s="216" t="s">
        <v>15</v>
      </c>
      <c r="B145" s="36">
        <f>'kr.parv-cet'!B147</f>
        <v>0.81</v>
      </c>
      <c r="C145" s="42">
        <f>'kr.parv-cet'!C147</f>
        <v>0.13749787811916483</v>
      </c>
      <c r="D145" s="24">
        <f>'kr.parv-cet'!D147</f>
        <v>0.47</v>
      </c>
      <c r="E145" s="11">
        <f>'kr.parv-cet'!E147</f>
        <v>7.9782719402478358E-2</v>
      </c>
      <c r="F145" s="36">
        <f>'kr.parv-cet'!F147</f>
        <v>3.734</v>
      </c>
      <c r="G145" s="42">
        <f>'kr.parv-cet'!G147</f>
        <v>0.63384824308266852</v>
      </c>
      <c r="L145" s="36">
        <f>'kr.parv-cet'!L147</f>
        <v>0.877</v>
      </c>
      <c r="M145" s="220">
        <f>'kr.parv-cet'!M147</f>
        <v>0.14887115939568835</v>
      </c>
      <c r="N145" s="24">
        <f>'kr.parv-cet'!N147</f>
        <v>5.891</v>
      </c>
      <c r="O145" s="254">
        <f>'kr.parv-cet'!O147</f>
        <v>0.60544707091469685</v>
      </c>
      <c r="P145" s="240">
        <f>'kr.parv-cet'!P147</f>
        <v>3.3290000000000002</v>
      </c>
    </row>
    <row r="146" spans="1:16" x14ac:dyDescent="0.25">
      <c r="A146" s="216" t="s">
        <v>16</v>
      </c>
      <c r="B146" s="36">
        <f>'kr.parv-cet'!B148</f>
        <v>0.62</v>
      </c>
      <c r="C146" s="42">
        <f>'kr.parv-cet'!C148</f>
        <v>9.461315428048224E-2</v>
      </c>
      <c r="D146" s="24">
        <f>'kr.parv-cet'!D148</f>
        <v>0.44</v>
      </c>
      <c r="E146" s="11">
        <f>'kr.parv-cet'!E148</f>
        <v>6.7144819166793851E-2</v>
      </c>
      <c r="F146" s="36">
        <f>'kr.parv-cet'!F148</f>
        <v>4.1719999999999997</v>
      </c>
      <c r="G146" s="42">
        <f>'kr.parv-cet'!G148</f>
        <v>0.63665496719059977</v>
      </c>
      <c r="L146" s="36">
        <f>'kr.parv-cet'!L148</f>
        <v>1.321</v>
      </c>
      <c r="M146" s="220">
        <f>'kr.parv-cet'!M148</f>
        <v>0.20158705936212423</v>
      </c>
      <c r="N146" s="24">
        <f>'kr.parv-cet'!N148</f>
        <v>6.552999999999999</v>
      </c>
      <c r="O146" s="254">
        <f>'kr.parv-cet'!O148</f>
        <v>0.665481872651569</v>
      </c>
      <c r="P146" s="240">
        <f>'kr.parv-cet'!P148</f>
        <v>3.7050000000000001</v>
      </c>
    </row>
    <row r="147" spans="1:16" ht="14" thickBot="1" x14ac:dyDescent="0.3">
      <c r="A147" s="218">
        <v>2020</v>
      </c>
      <c r="B147" s="228">
        <f>'kr.parv-cet'!B149</f>
        <v>2.069</v>
      </c>
      <c r="C147" s="229">
        <f>'kr.parv-cet'!C149</f>
        <v>8.6000498794579758E-2</v>
      </c>
      <c r="D147" s="226">
        <f>'kr.parv-cet'!D149</f>
        <v>2.0289999999999999</v>
      </c>
      <c r="E147" s="227">
        <f>'kr.parv-cet'!E149</f>
        <v>8.4337850195361205E-2</v>
      </c>
      <c r="F147" s="228">
        <f>'kr.parv-cet'!F149</f>
        <v>16.361999999999998</v>
      </c>
      <c r="G147" s="229">
        <f>'kr.parv-cet'!G149</f>
        <v>0.68010640951034995</v>
      </c>
      <c r="H147" s="232"/>
      <c r="I147" s="231"/>
      <c r="J147" s="232"/>
      <c r="K147" s="231"/>
      <c r="L147" s="228">
        <f>'kr.parv-cet'!L149</f>
        <v>3.5979999999999999</v>
      </c>
      <c r="M147" s="247">
        <f>'kr.parv-cet'!M149</f>
        <v>0.14955524149970903</v>
      </c>
      <c r="N147" s="226">
        <f>'kr.parv-cet'!N149</f>
        <v>24.058</v>
      </c>
      <c r="O147" s="255">
        <f>'kr.parv-cet'!O149</f>
        <v>0.57982261640798227</v>
      </c>
      <c r="P147" s="241">
        <f>'kr.parv-cet'!P149</f>
        <v>14.726000000000001</v>
      </c>
    </row>
    <row r="148" spans="1:16" x14ac:dyDescent="0.25">
      <c r="A148" s="216" t="s">
        <v>12</v>
      </c>
      <c r="B148" s="39">
        <f>'kr.parv-cet'!B150</f>
        <v>0.39600000000000002</v>
      </c>
      <c r="C148" s="160">
        <f>'kr.parv-cet'!C150</f>
        <v>6.5901148277583629E-2</v>
      </c>
      <c r="D148" s="24">
        <f>'kr.parv-cet'!D150</f>
        <v>0.51700000000000002</v>
      </c>
      <c r="E148" s="11">
        <f>'kr.parv-cet'!E150</f>
        <v>8.6037610251289726E-2</v>
      </c>
      <c r="F148" s="39">
        <f>'kr.parv-cet'!F150</f>
        <v>3.968</v>
      </c>
      <c r="G148" s="160">
        <f>'kr.parv-cet'!G150</f>
        <v>0.66034281910467629</v>
      </c>
      <c r="L148" s="39">
        <f>'kr.parv-cet'!L150</f>
        <v>1.1279999999999999</v>
      </c>
      <c r="M148" s="219">
        <f>'kr.parv-cet'!M150</f>
        <v>0.18771842236645028</v>
      </c>
      <c r="N148" s="24">
        <f>'kr.parv-cet'!N150</f>
        <v>6.0090000000000003</v>
      </c>
      <c r="O148" s="253">
        <f>'kr.parv-cet'!O150</f>
        <v>1.0004995004995005</v>
      </c>
      <c r="P148" s="239">
        <f>'kr.parv-cet'!P150</f>
        <v>2.5790000000000002</v>
      </c>
    </row>
    <row r="149" spans="1:16" x14ac:dyDescent="0.25">
      <c r="A149" s="216" t="s">
        <v>14</v>
      </c>
      <c r="B149" s="36">
        <f>'kr.parv-cet'!B151</f>
        <v>0.33</v>
      </c>
      <c r="C149" s="42">
        <f>'kr.parv-cet'!C151</f>
        <v>7.8125E-2</v>
      </c>
      <c r="D149" s="24">
        <f>'kr.parv-cet'!D151</f>
        <v>0.45100000000000001</v>
      </c>
      <c r="E149" s="11">
        <f>'kr.parv-cet'!E151</f>
        <v>0.10677083333333333</v>
      </c>
      <c r="F149" s="36">
        <f>'kr.parv-cet'!F151</f>
        <v>2.448</v>
      </c>
      <c r="G149" s="42">
        <f>'kr.parv-cet'!G151</f>
        <v>0.57954545454545447</v>
      </c>
      <c r="L149" s="36">
        <f>'kr.parv-cet'!L151</f>
        <v>0.995</v>
      </c>
      <c r="M149" s="220">
        <f>'kr.parv-cet'!M151</f>
        <v>0.2355587121212121</v>
      </c>
      <c r="N149" s="24">
        <f>'kr.parv-cet'!N151</f>
        <v>4.2240000000000002</v>
      </c>
      <c r="O149" s="254">
        <f>'kr.parv-cet'!O151</f>
        <v>0.75320970042795998</v>
      </c>
      <c r="P149" s="240">
        <f>'kr.parv-cet'!P151</f>
        <v>1.9690000000000001</v>
      </c>
    </row>
    <row r="150" spans="1:16" x14ac:dyDescent="0.25">
      <c r="A150" s="216" t="s">
        <v>15</v>
      </c>
      <c r="B150" s="36">
        <f>'kr.parv-cet'!B152</f>
        <v>0.78200000000000003</v>
      </c>
      <c r="C150" s="42">
        <f>'kr.parv-cet'!C152</f>
        <v>0.15791599353796446</v>
      </c>
      <c r="D150" s="24">
        <f>'kr.parv-cet'!D152</f>
        <v>0.48699999999999999</v>
      </c>
      <c r="E150" s="11">
        <f>'kr.parv-cet'!E152</f>
        <v>9.834410339256866E-2</v>
      </c>
      <c r="F150" s="36">
        <f>'kr.parv-cet'!F152</f>
        <v>2.6680000000000001</v>
      </c>
      <c r="G150" s="42">
        <f>'kr.parv-cet'!G152</f>
        <v>0.53877221324717295</v>
      </c>
      <c r="L150" s="36">
        <f>'kr.parv-cet'!L152</f>
        <v>1.0149999999999999</v>
      </c>
      <c r="M150" s="220">
        <f>'kr.parv-cet'!M152</f>
        <v>0.20496768982229399</v>
      </c>
      <c r="N150" s="24">
        <f>'kr.parv-cet'!N152</f>
        <v>4.952</v>
      </c>
      <c r="O150" s="254">
        <f>'kr.parv-cet'!O152</f>
        <v>0.84060431166185701</v>
      </c>
      <c r="P150" s="240">
        <f>'kr.parv-cet'!P152</f>
        <v>2.2069999999999999</v>
      </c>
    </row>
    <row r="151" spans="1:16" x14ac:dyDescent="0.25">
      <c r="A151" s="216" t="s">
        <v>16</v>
      </c>
      <c r="B151" s="36">
        <f>'kr.parv-cet'!B153</f>
        <v>0.49099999999999999</v>
      </c>
      <c r="C151" s="42">
        <f>'kr.parv-cet'!C153</f>
        <v>7.4529447480267158E-2</v>
      </c>
      <c r="D151" s="24">
        <f>'kr.parv-cet'!D153</f>
        <v>0.68600000000000005</v>
      </c>
      <c r="E151" s="11">
        <f>'kr.parv-cet'!E153</f>
        <v>0.10412871888281726</v>
      </c>
      <c r="F151" s="36">
        <f>'kr.parv-cet'!F153</f>
        <v>4.3140000000000001</v>
      </c>
      <c r="G151" s="42">
        <f>'kr.parv-cet'!G153</f>
        <v>0.65482695810564673</v>
      </c>
      <c r="L151" s="36">
        <f>'kr.parv-cet'!L153</f>
        <v>1.097</v>
      </c>
      <c r="M151" s="220">
        <f>'kr.parv-cet'!M153</f>
        <v>0.16651487553126898</v>
      </c>
      <c r="N151" s="24">
        <f>'kr.parv-cet'!N153</f>
        <v>6.5879999999999992</v>
      </c>
      <c r="O151" s="254">
        <f>'kr.parv-cet'!O153</f>
        <v>1.0053410651609951</v>
      </c>
      <c r="P151" s="240">
        <f>'kr.parv-cet'!P153</f>
        <v>4.0650000000000004</v>
      </c>
    </row>
    <row r="152" spans="1:16" ht="14" thickBot="1" x14ac:dyDescent="0.3">
      <c r="A152" s="218">
        <v>2021</v>
      </c>
      <c r="B152" s="228">
        <f>'kr.parv-cet'!B154</f>
        <v>1.9990000000000001</v>
      </c>
      <c r="C152" s="229">
        <f>'kr.parv-cet'!C154</f>
        <v>9.1810958526615541E-2</v>
      </c>
      <c r="D152" s="226">
        <f>'kr.parv-cet'!D154</f>
        <v>2.141</v>
      </c>
      <c r="E152" s="227">
        <f>'kr.parv-cet'!E154</f>
        <v>9.833279750149268E-2</v>
      </c>
      <c r="F152" s="228">
        <f>'kr.parv-cet'!F154</f>
        <v>13.398</v>
      </c>
      <c r="G152" s="229">
        <f>'kr.parv-cet'!G154</f>
        <v>0.61534928581270376</v>
      </c>
      <c r="H152" s="232"/>
      <c r="I152" s="231"/>
      <c r="J152" s="232"/>
      <c r="K152" s="231"/>
      <c r="L152" s="228">
        <f>'kr.parv-cet'!L154</f>
        <v>4.2349999999999994</v>
      </c>
      <c r="M152" s="247">
        <f>'kr.parv-cet'!M154</f>
        <v>0.19450695815918795</v>
      </c>
      <c r="N152" s="226">
        <f>'kr.parv-cet'!N154</f>
        <v>21.773</v>
      </c>
      <c r="O152" s="255">
        <f>'kr.parv-cet'!O154</f>
        <v>0.90502119876964005</v>
      </c>
      <c r="P152" s="241">
        <f>'kr.parv-cet'!P154</f>
        <v>10.82</v>
      </c>
    </row>
    <row r="153" spans="1:16" x14ac:dyDescent="0.25">
      <c r="A153" s="216" t="s">
        <v>12</v>
      </c>
      <c r="B153" s="39">
        <f>'kr.parv-cet'!B155</f>
        <v>0.35599999999999998</v>
      </c>
      <c r="C153" s="160">
        <f>'kr.parv-cet'!C155</f>
        <v>5.2748555341532083E-2</v>
      </c>
      <c r="D153" s="24">
        <f>'kr.parv-cet'!D155</f>
        <v>0.69299999999999995</v>
      </c>
      <c r="E153" s="11">
        <f>'kr.parv-cet'!E155</f>
        <v>0.10268187879685881</v>
      </c>
      <c r="F153" s="39">
        <f>'kr.parv-cet'!F155</f>
        <v>4.8369999999999997</v>
      </c>
      <c r="G153" s="160">
        <f>'kr.parv-cet'!G155</f>
        <v>0.71669877018817607</v>
      </c>
      <c r="L153" s="39">
        <f>'kr.parv-cet'!L155</f>
        <v>0.86299999999999999</v>
      </c>
      <c r="M153" s="219">
        <f>'kr.parv-cet'!M155</f>
        <v>0.12787079567343312</v>
      </c>
      <c r="N153" s="24">
        <f>'kr.parv-cet'!N155</f>
        <v>6.7489999999999988</v>
      </c>
      <c r="O153" s="253">
        <f>'kr.parv-cet'!O155</f>
        <v>1.1231486104177064</v>
      </c>
      <c r="P153" s="239">
        <f>'kr.parv-cet'!P155</f>
        <v>4.734</v>
      </c>
    </row>
    <row r="154" spans="1:16" x14ac:dyDescent="0.25">
      <c r="A154" s="216" t="s">
        <v>14</v>
      </c>
      <c r="B154" s="36">
        <f>'kr.parv-cet'!B156</f>
        <v>0.32100000000000001</v>
      </c>
      <c r="C154" s="42">
        <f>'kr.parv-cet'!C156</f>
        <v>6.0531774467282674E-2</v>
      </c>
      <c r="D154" s="24">
        <f>'kr.parv-cet'!D156</f>
        <v>0.69199999999999995</v>
      </c>
      <c r="E154" s="11">
        <f>'kr.parv-cet'!E156</f>
        <v>0.13049217424099566</v>
      </c>
      <c r="F154" s="36">
        <f>'kr.parv-cet'!F156</f>
        <v>3.883</v>
      </c>
      <c r="G154" s="42">
        <f>'kr.parv-cet'!G156</f>
        <v>0.73222704129737881</v>
      </c>
      <c r="L154" s="36">
        <f>'kr.parv-cet'!L156</f>
        <v>0.40699999999999997</v>
      </c>
      <c r="M154" s="220">
        <f>'kr.parv-cet'!M156</f>
        <v>7.6749009994342823E-2</v>
      </c>
      <c r="N154" s="24">
        <f>'kr.parv-cet'!N156</f>
        <v>5.3029999999999999</v>
      </c>
      <c r="O154" s="254">
        <f>'kr.parv-cet'!O156</f>
        <v>1.2554450757575757</v>
      </c>
      <c r="P154" s="240">
        <f>'kr.parv-cet'!P156</f>
        <v>3.84</v>
      </c>
    </row>
    <row r="155" spans="1:16" x14ac:dyDescent="0.25">
      <c r="A155" s="216" t="s">
        <v>15</v>
      </c>
      <c r="B155" s="36">
        <f>'kr.parv-cet'!B157</f>
        <v>0.67500000000000004</v>
      </c>
      <c r="C155" s="42">
        <f>'kr.parv-cet'!C157</f>
        <v>0.1480263157894737</v>
      </c>
      <c r="D155" s="24">
        <f>'kr.parv-cet'!D157</f>
        <v>1.0469999999999999</v>
      </c>
      <c r="E155" s="11">
        <f>'kr.parv-cet'!E157</f>
        <v>0.22960526315789473</v>
      </c>
      <c r="F155" s="36">
        <f>'kr.parv-cet'!F157</f>
        <v>2.4289999999999998</v>
      </c>
      <c r="G155" s="42">
        <f>'kr.parv-cet'!G157</f>
        <v>0.53267543859649125</v>
      </c>
      <c r="L155" s="36">
        <f>'kr.parv-cet'!L157</f>
        <v>0.40899999999999997</v>
      </c>
      <c r="M155" s="220">
        <f>'kr.parv-cet'!M157</f>
        <v>8.9692982456140352E-2</v>
      </c>
      <c r="N155" s="24">
        <f>'kr.parv-cet'!N157</f>
        <v>4.5599999999999996</v>
      </c>
      <c r="O155" s="254">
        <f>'kr.parv-cet'!O157</f>
        <v>0.92084006462035539</v>
      </c>
      <c r="P155" s="240">
        <f>'kr.parv-cet'!P157</f>
        <v>2.7570000000000001</v>
      </c>
    </row>
    <row r="156" spans="1:16" x14ac:dyDescent="0.25">
      <c r="A156" s="216" t="s">
        <v>16</v>
      </c>
      <c r="B156" s="36">
        <f>'kr.parv-cet'!B158</f>
        <v>0.39200000000000002</v>
      </c>
      <c r="C156" s="42">
        <f>'kr.parv-cet'!C158</f>
        <v>8.3510864933958248E-2</v>
      </c>
      <c r="D156" s="24">
        <f>'kr.parv-cet'!D158</f>
        <v>1.306</v>
      </c>
      <c r="E156" s="11">
        <f>'kr.parv-cet'!E158</f>
        <v>0.27822752449936089</v>
      </c>
      <c r="F156" s="36">
        <f>'kr.parv-cet'!F158</f>
        <v>2.6539999999999999</v>
      </c>
      <c r="G156" s="42">
        <f>'kr.parv-cet'!G158</f>
        <v>0.56540264167021725</v>
      </c>
      <c r="L156" s="36">
        <f>'kr.parv-cet'!L158</f>
        <v>0.34200000000000003</v>
      </c>
      <c r="M156" s="220">
        <f>'kr.parv-cet'!M158</f>
        <v>7.285896889646358E-2</v>
      </c>
      <c r="N156" s="24">
        <f>'kr.parv-cet'!N158</f>
        <v>4.694</v>
      </c>
      <c r="O156" s="254">
        <f>'kr.parv-cet'!O158</f>
        <v>0.71250758955676996</v>
      </c>
      <c r="P156" s="240">
        <f>'kr.parv-cet'!P158</f>
        <v>3.3090000000000002</v>
      </c>
    </row>
    <row r="157" spans="1:16" ht="14" thickBot="1" x14ac:dyDescent="0.3">
      <c r="A157" s="218">
        <v>2022</v>
      </c>
      <c r="B157" s="228">
        <f>'kr.parv-cet'!B159</f>
        <v>1.7440000000000002</v>
      </c>
      <c r="C157" s="229">
        <f>'kr.parv-cet'!C159</f>
        <v>8.1854876560593287E-2</v>
      </c>
      <c r="D157" s="226">
        <f>'kr.parv-cet'!D159</f>
        <v>3.7379999999999995</v>
      </c>
      <c r="E157" s="227">
        <f>'kr.parv-cet'!E159</f>
        <v>0.17544353703182203</v>
      </c>
      <c r="F157" s="228">
        <f>'kr.parv-cet'!F159</f>
        <v>13.802999999999999</v>
      </c>
      <c r="G157" s="229">
        <f>'kr.parv-cet'!G159</f>
        <v>0.64784567727400733</v>
      </c>
      <c r="H157" s="232"/>
      <c r="I157" s="231"/>
      <c r="J157" s="232"/>
      <c r="K157" s="231"/>
      <c r="L157" s="228">
        <f>'kr.parv-cet'!L159</f>
        <v>2.0209999999999999</v>
      </c>
      <c r="M157" s="247">
        <f>'kr.parv-cet'!M159</f>
        <v>9.4855909133577401E-2</v>
      </c>
      <c r="N157" s="226">
        <f>'kr.parv-cet'!N159</f>
        <v>21.305999999999997</v>
      </c>
      <c r="O157" s="255">
        <f>'kr.parv-cet'!O159</f>
        <v>0.97855141689248137</v>
      </c>
      <c r="P157" s="241">
        <f>'kr.parv-cet'!P159</f>
        <v>14.64</v>
      </c>
    </row>
    <row r="158" spans="1:16" x14ac:dyDescent="0.25">
      <c r="A158" s="216" t="s">
        <v>12</v>
      </c>
      <c r="B158" s="39">
        <f>'kr.parv-cet'!B160</f>
        <v>0.42099999999999999</v>
      </c>
      <c r="C158" s="160">
        <f>'kr.parv-cet'!C160</f>
        <v>9.6228571428571427E-2</v>
      </c>
      <c r="D158" s="24">
        <f>'kr.parv-cet'!D160</f>
        <v>1.208</v>
      </c>
      <c r="E158" s="11">
        <f>'kr.parv-cet'!E160</f>
        <v>0.2761142857142857</v>
      </c>
      <c r="F158" s="39">
        <f>'kr.parv-cet'!F160</f>
        <v>2.5529999999999999</v>
      </c>
      <c r="G158" s="160">
        <f>'kr.parv-cet'!G160</f>
        <v>0.58354285714285714</v>
      </c>
      <c r="L158" s="39">
        <f>'kr.parv-cet'!L160</f>
        <v>0.193</v>
      </c>
      <c r="M158" s="219">
        <f>'kr.parv-cet'!M160</f>
        <v>4.4114285714285717E-2</v>
      </c>
      <c r="N158" s="24">
        <f>'kr.parv-cet'!N160</f>
        <v>4.375</v>
      </c>
      <c r="O158" s="253">
        <f>'kr.parv-cet'!O160</f>
        <v>0.64824418432360364</v>
      </c>
      <c r="P158" s="239">
        <f>'kr.parv-cet'!P160</f>
        <v>3.2839999999999998</v>
      </c>
    </row>
    <row r="159" spans="1:16" x14ac:dyDescent="0.25">
      <c r="A159" s="216" t="s">
        <v>14</v>
      </c>
      <c r="B159" s="36">
        <f>'kr.parv-cet'!B161</f>
        <v>0.33300000000000002</v>
      </c>
      <c r="C159" s="42">
        <f>'kr.parv-cet'!C161</f>
        <v>9.8871733966745853E-2</v>
      </c>
      <c r="D159" s="24">
        <f>'kr.parv-cet'!D161</f>
        <v>0.77400000000000002</v>
      </c>
      <c r="E159" s="11">
        <f>'kr.parv-cet'!E161</f>
        <v>0.22980997624703089</v>
      </c>
      <c r="F159" s="36">
        <f>'kr.parv-cet'!F161</f>
        <v>2.0339999999999998</v>
      </c>
      <c r="G159" s="42">
        <f>'kr.parv-cet'!G161</f>
        <v>0.60391923990498808</v>
      </c>
      <c r="L159" s="36">
        <f>'kr.parv-cet'!L161</f>
        <v>0.22700000000000001</v>
      </c>
      <c r="M159" s="220">
        <f>'kr.parv-cet'!M161</f>
        <v>6.7399049881235157E-2</v>
      </c>
      <c r="N159" s="24">
        <f>'kr.parv-cet'!N161</f>
        <v>3.3679999999999999</v>
      </c>
      <c r="O159" s="254">
        <f>'kr.parv-cet'!O161</f>
        <v>0.63511220064114648</v>
      </c>
      <c r="P159" s="240">
        <f>'kr.parv-cet'!P161</f>
        <v>2.258</v>
      </c>
    </row>
    <row r="160" spans="1:16" x14ac:dyDescent="0.25">
      <c r="A160" s="216" t="s">
        <v>15</v>
      </c>
      <c r="B160" s="36"/>
      <c r="C160" s="42">
        <f>'kr.parv-cet'!C162</f>
        <v>0.13254901960784315</v>
      </c>
      <c r="D160" s="24">
        <f>'kr.parv-cet'!D162</f>
        <v>0.85599999999999998</v>
      </c>
      <c r="E160" s="11">
        <f>'kr.parv-cet'!E162</f>
        <v>0.22379084967320262</v>
      </c>
      <c r="F160" s="36">
        <f>'kr.parv-cet'!F162</f>
        <v>2.2509999999999999</v>
      </c>
      <c r="G160" s="42">
        <f>'kr.parv-cet'!G162</f>
        <v>0.58849673202614383</v>
      </c>
      <c r="L160" s="36">
        <f>'kr.parv-cet'!L162</f>
        <v>0.21099999999999999</v>
      </c>
      <c r="M160" s="220">
        <f>'kr.parv-cet'!M162</f>
        <v>5.5163398692810457E-2</v>
      </c>
      <c r="N160" s="24">
        <f>'kr.parv-cet'!N162</f>
        <v>3.8249999999999997</v>
      </c>
      <c r="O160" s="254">
        <f>'kr.parv-cet'!O162</f>
        <v>0.83881578947368418</v>
      </c>
      <c r="P160" s="240">
        <f>'kr.parv-cet'!P162</f>
        <v>2.4900000000000002</v>
      </c>
    </row>
    <row r="161" spans="1:16" x14ac:dyDescent="0.25">
      <c r="A161" s="216" t="s">
        <v>16</v>
      </c>
      <c r="B161" s="36"/>
      <c r="C161" s="42">
        <f>'kr.parv-cet'!C163</f>
        <v>0.10827532869296209</v>
      </c>
      <c r="D161" s="24">
        <f>'kr.parv-cet'!D163</f>
        <v>0.66100000000000003</v>
      </c>
      <c r="E161" s="11">
        <f>'kr.parv-cet'!E163</f>
        <v>0.17040474349059037</v>
      </c>
      <c r="F161" s="36">
        <f>'kr.parv-cet'!F163</f>
        <v>2.6080000000000001</v>
      </c>
      <c r="G161" s="42">
        <f>'kr.parv-cet'!G163</f>
        <v>0.67233823150296468</v>
      </c>
      <c r="L161" s="36">
        <f>'kr.parv-cet'!L163</f>
        <v>0.19</v>
      </c>
      <c r="M161" s="220">
        <f>'kr.parv-cet'!M163</f>
        <v>4.8981696313482856E-2</v>
      </c>
      <c r="N161" s="24">
        <f>'kr.parv-cet'!N163</f>
        <v>3.879</v>
      </c>
      <c r="O161" s="254">
        <f>'kr.parv-cet'!O163</f>
        <v>0.82637409458883682</v>
      </c>
      <c r="P161" s="240">
        <f>'kr.parv-cet'!P163</f>
        <v>2.6419999999999999</v>
      </c>
    </row>
    <row r="162" spans="1:16" ht="14" thickBot="1" x14ac:dyDescent="0.3">
      <c r="A162" s="218">
        <v>2023</v>
      </c>
      <c r="B162" s="228">
        <f>'kr.parv-cet'!B164</f>
        <v>1.681</v>
      </c>
      <c r="C162" s="229">
        <f>'kr.parv-cet'!C164</f>
        <v>0.10882371981614554</v>
      </c>
      <c r="D162" s="226">
        <f>'kr.parv-cet'!D164</f>
        <v>3.4990000000000001</v>
      </c>
      <c r="E162" s="227">
        <f>'kr.parv-cet'!E164</f>
        <v>0.22651647569107272</v>
      </c>
      <c r="F162" s="228">
        <f>'kr.parv-cet'!F164</f>
        <v>9.4459999999999997</v>
      </c>
      <c r="G162" s="229">
        <f>'kr.parv-cet'!G164</f>
        <v>0.61151032562957208</v>
      </c>
      <c r="H162" s="232"/>
      <c r="I162" s="231"/>
      <c r="J162" s="232"/>
      <c r="K162" s="231"/>
      <c r="L162" s="228">
        <f>'kr.parv-cet'!L164</f>
        <v>0.82099999999999995</v>
      </c>
      <c r="M162" s="247">
        <f>'kr.parv-cet'!M164</f>
        <v>5.3149478863209684E-2</v>
      </c>
      <c r="N162" s="226">
        <f>'kr.parv-cet'!N164</f>
        <v>15.446999999999999</v>
      </c>
      <c r="O162" s="255">
        <f>'kr.parv-cet'!O164</f>
        <v>0.72500704027034646</v>
      </c>
      <c r="P162" s="241">
        <f>'kr.parv-cet'!P164</f>
        <v>10.673999999999999</v>
      </c>
    </row>
    <row r="163" spans="1:16" x14ac:dyDescent="0.25">
      <c r="A163" s="216" t="s">
        <v>12</v>
      </c>
      <c r="B163" s="39">
        <f>'kr.parv-cet'!B165</f>
        <v>0.40200000000000002</v>
      </c>
      <c r="C163" s="160">
        <f>'kr.parv-cet'!C165</f>
        <v>0.12938525909237208</v>
      </c>
      <c r="D163" s="24">
        <f>'kr.parv-cet'!D165</f>
        <v>0.46200000000000002</v>
      </c>
      <c r="E163" s="11">
        <f>'kr.parv-cet'!E165</f>
        <v>0.14869649179272612</v>
      </c>
      <c r="F163" s="39">
        <f>'kr.parv-cet'!F165</f>
        <v>2.056</v>
      </c>
      <c r="G163" s="160">
        <f>'kr.parv-cet'!G165</f>
        <v>0.66173157386546511</v>
      </c>
      <c r="L163" s="39">
        <f>'kr.parv-cet'!L165</f>
        <v>0.187</v>
      </c>
      <c r="M163" s="219">
        <f>'kr.parv-cet'!M165</f>
        <v>6.0186675249436758E-2</v>
      </c>
      <c r="N163" s="24">
        <f>'kr.parv-cet'!N165</f>
        <v>3.1069999999999998</v>
      </c>
      <c r="O163" s="253">
        <f>'kr.parv-cet'!O165</f>
        <v>0.71017142857142856</v>
      </c>
      <c r="P163" s="239">
        <f>'kr.parv-cet'!P165</f>
        <v>2.181</v>
      </c>
    </row>
    <row r="164" spans="1:16" x14ac:dyDescent="0.25">
      <c r="A164" s="216" t="s">
        <v>14</v>
      </c>
      <c r="B164" s="36">
        <f>'kr.parv-cet'!B166</f>
        <v>0.38800000000000001</v>
      </c>
      <c r="C164" s="42">
        <f>'kr.parv-cet'!C166</f>
        <v>0.13886900501073732</v>
      </c>
      <c r="D164" s="24">
        <f>'kr.parv-cet'!D166</f>
        <v>0.53200000000000003</v>
      </c>
      <c r="E164" s="11">
        <f>'kr.parv-cet'!E166</f>
        <v>0.19040801717967076</v>
      </c>
      <c r="F164" s="36">
        <f>'kr.parv-cet'!F166</f>
        <v>1.63</v>
      </c>
      <c r="G164" s="42">
        <f>'kr.parv-cet'!G166</f>
        <v>0.58339298496778813</v>
      </c>
      <c r="L164" s="36">
        <f>'kr.parv-cet'!L166</f>
        <v>0.24399999999999999</v>
      </c>
      <c r="M164" s="220">
        <f>'kr.parv-cet'!M166</f>
        <v>8.7329992841803872E-2</v>
      </c>
      <c r="N164" s="24">
        <f>'kr.parv-cet'!N166</f>
        <v>2.7939999999999996</v>
      </c>
      <c r="O164" s="254">
        <f>'kr.parv-cet'!O166</f>
        <v>0.82957244655581941</v>
      </c>
      <c r="P164" s="240">
        <f>'kr.parv-cet'!P166</f>
        <v>1.7889999999999999</v>
      </c>
    </row>
    <row r="165" spans="1:16" x14ac:dyDescent="0.25">
      <c r="A165" s="216" t="s">
        <v>15</v>
      </c>
      <c r="B165" s="36">
        <f>'kr.parv-cet'!B167</f>
        <v>0.59099999999999997</v>
      </c>
      <c r="C165" s="42">
        <f>'kr.parv-cet'!C167</f>
        <v>0.23995127892813639</v>
      </c>
      <c r="D165" s="24">
        <f>'kr.parv-cet'!D167</f>
        <v>0.374</v>
      </c>
      <c r="E165" s="11">
        <f>'kr.parv-cet'!E167</f>
        <v>0.15184734064149411</v>
      </c>
      <c r="F165" s="36">
        <f>'kr.parv-cet'!F167</f>
        <v>1.3240000000000001</v>
      </c>
      <c r="G165" s="42">
        <f>'kr.parv-cet'!G167</f>
        <v>0.53755582622817699</v>
      </c>
      <c r="L165" s="36">
        <f>'kr.parv-cet'!L167</f>
        <v>0.17399999999999999</v>
      </c>
      <c r="M165" s="220">
        <f>'kr.parv-cet'!M167</f>
        <v>7.0645554202192443E-2</v>
      </c>
      <c r="N165" s="24">
        <f>'kr.parv-cet'!N167</f>
        <v>2.4630000000000001</v>
      </c>
      <c r="O165" s="254">
        <f>'kr.parv-cet'!O167</f>
        <v>0.64392156862745109</v>
      </c>
      <c r="P165" s="240">
        <f>'kr.parv-cet'!P167</f>
        <v>1.2609999999999999</v>
      </c>
    </row>
    <row r="166" spans="1:16" x14ac:dyDescent="0.25">
      <c r="A166" s="216" t="s">
        <v>16</v>
      </c>
      <c r="B166" s="36">
        <f>'kr.parv-cet'!B168</f>
        <v>0.46600000000000003</v>
      </c>
      <c r="C166" s="42">
        <f>'kr.parv-cet'!C168</f>
        <v>0.17057101024890189</v>
      </c>
      <c r="D166" s="24">
        <f>'kr.parv-cet'!D168</f>
        <v>0.372</v>
      </c>
      <c r="E166" s="11">
        <f>'kr.parv-cet'!E168</f>
        <v>0.13616398243045386</v>
      </c>
      <c r="F166" s="36">
        <f>'kr.parv-cet'!F168</f>
        <v>1.782</v>
      </c>
      <c r="G166" s="42">
        <f>'kr.parv-cet'!G168</f>
        <v>0.65226939970717424</v>
      </c>
      <c r="L166" s="36">
        <f>'kr.parv-cet'!L168</f>
        <v>0.112</v>
      </c>
      <c r="M166" s="220">
        <f>'kr.parv-cet'!M168</f>
        <v>4.0995607613469986E-2</v>
      </c>
      <c r="N166" s="24">
        <f>'kr.parv-cet'!N168</f>
        <v>2.7320000000000002</v>
      </c>
      <c r="O166" s="254">
        <f>'kr.parv-cet'!O168</f>
        <v>0.70430523330755357</v>
      </c>
      <c r="P166" s="240">
        <f>'kr.parv-cet'!P168</f>
        <v>1.6850000000000001</v>
      </c>
    </row>
    <row r="167" spans="1:16" ht="14" thickBot="1" x14ac:dyDescent="0.3">
      <c r="A167" s="218">
        <v>2024</v>
      </c>
      <c r="B167" s="228">
        <f>'kr.parv-cet'!B169</f>
        <v>1.847</v>
      </c>
      <c r="C167" s="229">
        <f>'kr.parv-cet'!C169</f>
        <v>0.1664563806777217</v>
      </c>
      <c r="D167" s="226">
        <f>'kr.parv-cet'!D169</f>
        <v>1.7399999999999998</v>
      </c>
      <c r="E167" s="227">
        <f>'kr.parv-cet'!E169</f>
        <v>0.15681326604181686</v>
      </c>
      <c r="F167" s="228">
        <f>'kr.parv-cet'!F169</f>
        <v>6.7919999999999998</v>
      </c>
      <c r="G167" s="229">
        <f>'kr.parv-cet'!G169</f>
        <v>0.61211247296323001</v>
      </c>
      <c r="H167" s="232"/>
      <c r="I167" s="231"/>
      <c r="J167" s="232"/>
      <c r="K167" s="231"/>
      <c r="L167" s="228">
        <f>'kr.parv-cet'!L169</f>
        <v>0.71699999999999997</v>
      </c>
      <c r="M167" s="247">
        <f>'kr.parv-cet'!M169</f>
        <v>6.4617880317231438E-2</v>
      </c>
      <c r="N167" s="226">
        <f>'kr.parv-cet'!N169</f>
        <v>11.096</v>
      </c>
      <c r="O167" s="255">
        <f>'kr.parv-cet'!O169</f>
        <v>0.71832718327183276</v>
      </c>
      <c r="P167" s="241">
        <f>'kr.parv-cet'!P169</f>
        <v>6.9160000000000004</v>
      </c>
    </row>
    <row r="168" spans="1:16" x14ac:dyDescent="0.25">
      <c r="A168" s="216" t="s">
        <v>12</v>
      </c>
      <c r="B168" s="39">
        <f>'kr.parv-cet'!B170</f>
        <v>0.41799999999999998</v>
      </c>
      <c r="C168" s="160">
        <f>'kr.parv-cet'!C170</f>
        <v>0.18769645262685228</v>
      </c>
      <c r="D168" s="24">
        <f>'kr.parv-cet'!D170</f>
        <v>0.308</v>
      </c>
      <c r="E168" s="11">
        <f>'kr.parv-cet'!E170</f>
        <v>0.13830264930399641</v>
      </c>
      <c r="F168" s="39">
        <f>'kr.parv-cet'!F170</f>
        <v>1.278</v>
      </c>
      <c r="G168" s="160">
        <f>'kr.parv-cet'!G170</f>
        <v>0.5738661876964527</v>
      </c>
      <c r="L168" s="39">
        <f>'kr.parv-cet'!L170</f>
        <v>0.223</v>
      </c>
      <c r="M168" s="219">
        <f>'kr.parv-cet'!M170</f>
        <v>0.10013471037269871</v>
      </c>
      <c r="N168" s="24">
        <f>'kr.parv-cet'!N170</f>
        <v>2.2269999999999999</v>
      </c>
      <c r="O168" s="253">
        <f>'kr.parv-cet'!O170</f>
        <v>0.71676858706147406</v>
      </c>
      <c r="P168" s="239">
        <f>'kr.parv-cet'!P170</f>
        <v>1.075</v>
      </c>
    </row>
    <row r="169" spans="1:16" x14ac:dyDescent="0.25">
      <c r="A169" s="216" t="s">
        <v>14</v>
      </c>
      <c r="B169" s="36">
        <f>'kr.parv-cet'!B171</f>
        <v>0.34699999999999998</v>
      </c>
      <c r="C169" s="42">
        <f>'kr.parv-cet'!C171</f>
        <v>0.16260543580131209</v>
      </c>
      <c r="D169" s="24">
        <f>'kr.parv-cet'!D171</f>
        <v>0.33700000000000002</v>
      </c>
      <c r="E169" s="11">
        <f>'kr.parv-cet'!E171</f>
        <v>0.15791940018744144</v>
      </c>
      <c r="F169" s="36">
        <f>'kr.parv-cet'!F171</f>
        <v>1.1970000000000001</v>
      </c>
      <c r="G169" s="42">
        <f>'kr.parv-cet'!G171</f>
        <v>0.56091846298031867</v>
      </c>
      <c r="L169" s="36">
        <f>'kr.parv-cet'!L171</f>
        <v>0.253</v>
      </c>
      <c r="M169" s="220">
        <f>'kr.parv-cet'!M171</f>
        <v>0.11855670103092784</v>
      </c>
      <c r="N169" s="24">
        <f>'kr.parv-cet'!N171</f>
        <v>2.1339999999999999</v>
      </c>
      <c r="O169" s="254">
        <f>'kr.parv-cet'!O171</f>
        <v>0.7637795275590552</v>
      </c>
      <c r="P169" s="240">
        <f>'kr.parv-cet'!P171</f>
        <v>0.96099999999999997</v>
      </c>
    </row>
    <row r="170" spans="1:16" x14ac:dyDescent="0.25">
      <c r="A170" s="216" t="s">
        <v>15</v>
      </c>
      <c r="B170" s="36">
        <f>'kr.parv-cet'!B172</f>
        <v>0.64300000000000002</v>
      </c>
      <c r="C170" s="42">
        <f>'kr.parv-cet'!C172</f>
        <v>0.27420042643923243</v>
      </c>
      <c r="D170" s="24">
        <f>'kr.parv-cet'!D172</f>
        <v>0.33700000000000002</v>
      </c>
      <c r="E170" s="11">
        <f>'kr.parv-cet'!E172</f>
        <v>0.14371002132196165</v>
      </c>
      <c r="F170" s="36">
        <f>'kr.parv-cet'!F172</f>
        <v>1.1259999999999999</v>
      </c>
      <c r="G170" s="42">
        <f>'kr.parv-cet'!G172</f>
        <v>0.48017057569296373</v>
      </c>
      <c r="L170" s="36">
        <f>'kr.parv-cet'!L172</f>
        <v>0.23899999999999999</v>
      </c>
      <c r="M170" s="220">
        <f>'kr.parv-cet'!M172</f>
        <v>0.10191897654584223</v>
      </c>
      <c r="N170" s="24">
        <f>'kr.parv-cet'!N172</f>
        <v>2.3449999999999998</v>
      </c>
      <c r="O170" s="254">
        <f>'kr.parv-cet'!O172</f>
        <v>0.9520909460008119</v>
      </c>
      <c r="P170" s="240">
        <f>'kr.parv-cet'!P172</f>
        <v>0.88900000000000001</v>
      </c>
    </row>
    <row r="171" spans="1:16" x14ac:dyDescent="0.25">
      <c r="A171" s="216" t="s">
        <v>16</v>
      </c>
      <c r="B171" s="36">
        <f>'kr.parv-cet'!B173</f>
        <v>0</v>
      </c>
      <c r="C171" s="42">
        <f>'kr.parv-cet'!C173</f>
        <v>0</v>
      </c>
      <c r="D171" s="24">
        <f>'kr.parv-cet'!D173</f>
        <v>0</v>
      </c>
      <c r="E171" s="11">
        <f>'kr.parv-cet'!E173</f>
        <v>0</v>
      </c>
      <c r="F171" s="36">
        <f>'kr.parv-cet'!F173</f>
        <v>0</v>
      </c>
      <c r="G171" s="42">
        <f>'kr.parv-cet'!G173</f>
        <v>0</v>
      </c>
      <c r="L171" s="36">
        <f>'kr.parv-cet'!L173</f>
        <v>0</v>
      </c>
      <c r="M171" s="220">
        <f>'kr.parv-cet'!M173</f>
        <v>0</v>
      </c>
      <c r="N171" s="24">
        <f>'kr.parv-cet'!N173</f>
        <v>0</v>
      </c>
      <c r="O171" s="254">
        <f>'kr.parv-cet'!O173</f>
        <v>0</v>
      </c>
      <c r="P171" s="240">
        <f>'kr.parv-cet'!P173</f>
        <v>0</v>
      </c>
    </row>
    <row r="172" spans="1:16" ht="14" thickBot="1" x14ac:dyDescent="0.3">
      <c r="A172" s="218">
        <v>2025</v>
      </c>
      <c r="B172" s="228">
        <f>'kr.parv-cet'!B174</f>
        <v>1.4079999999999999</v>
      </c>
      <c r="C172" s="229">
        <f>'kr.parv-cet'!C174</f>
        <v>0.20996122875037279</v>
      </c>
      <c r="D172" s="226">
        <f>'kr.parv-cet'!D174</f>
        <v>0.98199999999999998</v>
      </c>
      <c r="E172" s="227">
        <f>'kr.parv-cet'!E174</f>
        <v>0.14643602743811512</v>
      </c>
      <c r="F172" s="228">
        <f>'kr.parv-cet'!F174</f>
        <v>3.601</v>
      </c>
      <c r="G172" s="229">
        <f>'kr.parv-cet'!G174</f>
        <v>0.53698180733671341</v>
      </c>
      <c r="H172" s="232"/>
      <c r="I172" s="231"/>
      <c r="J172" s="232"/>
      <c r="K172" s="231"/>
      <c r="L172" s="228">
        <f>'kr.parv-cet'!L174</f>
        <v>0.71499999999999997</v>
      </c>
      <c r="M172" s="247">
        <f>'kr.parv-cet'!M174</f>
        <v>0.10662093647479869</v>
      </c>
      <c r="N172" s="226">
        <f>'kr.parv-cet'!N174</f>
        <v>6.7059999999999995</v>
      </c>
      <c r="O172" s="255">
        <f>'kr.parv-cet'!O174</f>
        <v>0.60436193222782975</v>
      </c>
      <c r="P172" s="241">
        <f>'kr.parv-cet'!P174</f>
        <v>2.9249999999999998</v>
      </c>
    </row>
    <row r="173" spans="1:16" x14ac:dyDescent="0.25">
      <c r="C173" s="69"/>
    </row>
    <row r="174" spans="1:16" x14ac:dyDescent="0.25">
      <c r="C174" s="69"/>
    </row>
    <row r="175" spans="1:16" x14ac:dyDescent="0.25">
      <c r="C175" s="69"/>
    </row>
    <row r="176" spans="1:16" x14ac:dyDescent="0.25">
      <c r="C176" s="69"/>
    </row>
    <row r="177" spans="3:3" x14ac:dyDescent="0.25">
      <c r="C177" s="69"/>
    </row>
    <row r="178" spans="3:3" x14ac:dyDescent="0.25">
      <c r="C178" s="69"/>
    </row>
    <row r="179" spans="3:3" x14ac:dyDescent="0.25">
      <c r="C179" s="69"/>
    </row>
    <row r="180" spans="3:3" x14ac:dyDescent="0.25">
      <c r="C180" s="69"/>
    </row>
    <row r="181" spans="3:3" x14ac:dyDescent="0.25">
      <c r="C181" s="69"/>
    </row>
    <row r="182" spans="3:3" x14ac:dyDescent="0.25">
      <c r="C182" s="69"/>
    </row>
    <row r="183" spans="3:3" x14ac:dyDescent="0.25">
      <c r="C183" s="69"/>
    </row>
    <row r="184" spans="3:3" x14ac:dyDescent="0.25">
      <c r="C184" s="69"/>
    </row>
    <row r="185" spans="3:3" x14ac:dyDescent="0.25">
      <c r="C185" s="69"/>
    </row>
    <row r="186" spans="3:3" x14ac:dyDescent="0.25">
      <c r="C186" s="69"/>
    </row>
    <row r="187" spans="3:3" x14ac:dyDescent="0.25">
      <c r="C187" s="69"/>
    </row>
    <row r="188" spans="3:3" x14ac:dyDescent="0.25">
      <c r="C188" s="69"/>
    </row>
    <row r="189" spans="3:3" x14ac:dyDescent="0.25">
      <c r="C189" s="69"/>
    </row>
    <row r="190" spans="3:3" x14ac:dyDescent="0.25">
      <c r="C190" s="69"/>
    </row>
    <row r="191" spans="3:3" x14ac:dyDescent="0.25">
      <c r="C191" s="69"/>
    </row>
    <row r="192" spans="3:3" x14ac:dyDescent="0.25">
      <c r="C192" s="69"/>
    </row>
    <row r="193" spans="3:3" x14ac:dyDescent="0.25">
      <c r="C193" s="69"/>
    </row>
    <row r="194" spans="3:3" x14ac:dyDescent="0.25">
      <c r="C194" s="69"/>
    </row>
    <row r="195" spans="3:3" x14ac:dyDescent="0.25">
      <c r="C195" s="69"/>
    </row>
    <row r="196" spans="3:3" x14ac:dyDescent="0.25">
      <c r="C196" s="69"/>
    </row>
    <row r="197" spans="3:3" x14ac:dyDescent="0.25">
      <c r="C197" s="69"/>
    </row>
    <row r="198" spans="3:3" x14ac:dyDescent="0.25">
      <c r="C198" s="69"/>
    </row>
    <row r="199" spans="3:3" x14ac:dyDescent="0.25">
      <c r="C199" s="69"/>
    </row>
    <row r="200" spans="3:3" x14ac:dyDescent="0.25">
      <c r="C200" s="69"/>
    </row>
    <row r="201" spans="3:3" x14ac:dyDescent="0.25">
      <c r="C201" s="69"/>
    </row>
    <row r="202" spans="3:3" x14ac:dyDescent="0.25">
      <c r="C202" s="69"/>
    </row>
    <row r="203" spans="3:3" x14ac:dyDescent="0.25">
      <c r="C203" s="69"/>
    </row>
    <row r="204" spans="3:3" x14ac:dyDescent="0.25">
      <c r="C204" s="69"/>
    </row>
    <row r="205" spans="3:3" x14ac:dyDescent="0.25">
      <c r="C205" s="69"/>
    </row>
    <row r="206" spans="3:3" x14ac:dyDescent="0.25">
      <c r="C206" s="69"/>
    </row>
    <row r="207" spans="3:3" x14ac:dyDescent="0.25">
      <c r="C207" s="69"/>
    </row>
    <row r="208" spans="3:3" x14ac:dyDescent="0.25">
      <c r="C208" s="69"/>
    </row>
    <row r="209" spans="3:3" x14ac:dyDescent="0.25">
      <c r="C209" s="69"/>
    </row>
    <row r="210" spans="3:3" x14ac:dyDescent="0.25">
      <c r="C210" s="69"/>
    </row>
    <row r="211" spans="3:3" x14ac:dyDescent="0.25">
      <c r="C211" s="69"/>
    </row>
    <row r="212" spans="3:3" x14ac:dyDescent="0.25">
      <c r="C212" s="69"/>
    </row>
    <row r="213" spans="3:3" x14ac:dyDescent="0.25">
      <c r="C213" s="69"/>
    </row>
    <row r="214" spans="3:3" x14ac:dyDescent="0.25">
      <c r="C214" s="69"/>
    </row>
    <row r="215" spans="3:3" x14ac:dyDescent="0.25">
      <c r="C215" s="69"/>
    </row>
    <row r="216" spans="3:3" x14ac:dyDescent="0.25">
      <c r="C216" s="69"/>
    </row>
    <row r="217" spans="3:3" x14ac:dyDescent="0.25">
      <c r="C217" s="69"/>
    </row>
    <row r="218" spans="3:3" x14ac:dyDescent="0.25">
      <c r="C218" s="69"/>
    </row>
    <row r="219" spans="3:3" x14ac:dyDescent="0.25">
      <c r="C219" s="69"/>
    </row>
    <row r="220" spans="3:3" x14ac:dyDescent="0.25">
      <c r="C220" s="69"/>
    </row>
    <row r="221" spans="3:3" x14ac:dyDescent="0.25">
      <c r="C221" s="69"/>
    </row>
    <row r="222" spans="3:3" x14ac:dyDescent="0.25">
      <c r="C222" s="69"/>
    </row>
    <row r="223" spans="3:3" x14ac:dyDescent="0.25">
      <c r="C223" s="69"/>
    </row>
    <row r="224" spans="3:3" x14ac:dyDescent="0.25">
      <c r="C224" s="69"/>
    </row>
    <row r="225" spans="3:3" x14ac:dyDescent="0.25">
      <c r="C225" s="69"/>
    </row>
    <row r="226" spans="3:3" x14ac:dyDescent="0.25">
      <c r="C226" s="69"/>
    </row>
    <row r="227" spans="3:3" x14ac:dyDescent="0.25">
      <c r="C227" s="69"/>
    </row>
    <row r="228" spans="3:3" x14ac:dyDescent="0.25">
      <c r="C228" s="69"/>
    </row>
    <row r="229" spans="3:3" x14ac:dyDescent="0.25">
      <c r="C229" s="69"/>
    </row>
    <row r="230" spans="3:3" x14ac:dyDescent="0.25">
      <c r="C230" s="69"/>
    </row>
    <row r="231" spans="3:3" x14ac:dyDescent="0.25">
      <c r="C231" s="69"/>
    </row>
    <row r="232" spans="3:3" x14ac:dyDescent="0.25">
      <c r="C232" s="69"/>
    </row>
    <row r="233" spans="3:3" x14ac:dyDescent="0.25">
      <c r="C233" s="69"/>
    </row>
    <row r="234" spans="3:3" x14ac:dyDescent="0.25">
      <c r="C234" s="69"/>
    </row>
    <row r="235" spans="3:3" x14ac:dyDescent="0.25">
      <c r="C235" s="69"/>
    </row>
    <row r="236" spans="3:3" x14ac:dyDescent="0.25">
      <c r="C236" s="69"/>
    </row>
    <row r="237" spans="3:3" x14ac:dyDescent="0.25">
      <c r="C237" s="69"/>
    </row>
    <row r="238" spans="3:3" x14ac:dyDescent="0.25">
      <c r="C238" s="69"/>
    </row>
    <row r="239" spans="3:3" x14ac:dyDescent="0.25">
      <c r="C239" s="69"/>
    </row>
    <row r="240" spans="3:3" x14ac:dyDescent="0.25">
      <c r="C240" s="69"/>
    </row>
    <row r="241" spans="3:3" x14ac:dyDescent="0.25">
      <c r="C241" s="69"/>
    </row>
    <row r="242" spans="3:3" x14ac:dyDescent="0.25">
      <c r="C242" s="69"/>
    </row>
    <row r="243" spans="3:3" x14ac:dyDescent="0.25">
      <c r="C243" s="69"/>
    </row>
    <row r="244" spans="3:3" x14ac:dyDescent="0.25">
      <c r="C244" s="69"/>
    </row>
    <row r="245" spans="3:3" x14ac:dyDescent="0.25">
      <c r="C245" s="69"/>
    </row>
    <row r="246" spans="3:3" x14ac:dyDescent="0.25">
      <c r="C246" s="69"/>
    </row>
    <row r="247" spans="3:3" x14ac:dyDescent="0.25">
      <c r="C247" s="69"/>
    </row>
    <row r="248" spans="3:3" x14ac:dyDescent="0.25">
      <c r="C248" s="69"/>
    </row>
    <row r="249" spans="3:3" x14ac:dyDescent="0.25">
      <c r="C249" s="69"/>
    </row>
    <row r="250" spans="3:3" x14ac:dyDescent="0.25">
      <c r="C250" s="69"/>
    </row>
    <row r="251" spans="3:3" x14ac:dyDescent="0.25">
      <c r="C251" s="69"/>
    </row>
    <row r="252" spans="3:3" x14ac:dyDescent="0.25">
      <c r="C252" s="69"/>
    </row>
    <row r="253" spans="3:3" x14ac:dyDescent="0.25">
      <c r="C253" s="69"/>
    </row>
    <row r="254" spans="3:3" x14ac:dyDescent="0.25">
      <c r="C254" s="69"/>
    </row>
    <row r="255" spans="3:3" x14ac:dyDescent="0.25">
      <c r="C255" s="69"/>
    </row>
    <row r="256" spans="3:3" x14ac:dyDescent="0.25">
      <c r="C256" s="69"/>
    </row>
    <row r="257" spans="3:3" x14ac:dyDescent="0.25">
      <c r="C257" s="69"/>
    </row>
    <row r="258" spans="3:3" x14ac:dyDescent="0.25">
      <c r="C258" s="69"/>
    </row>
    <row r="259" spans="3:3" x14ac:dyDescent="0.25">
      <c r="C259" s="69"/>
    </row>
    <row r="260" spans="3:3" x14ac:dyDescent="0.25">
      <c r="C260" s="69"/>
    </row>
    <row r="261" spans="3:3" x14ac:dyDescent="0.25">
      <c r="C261" s="69"/>
    </row>
    <row r="262" spans="3:3" x14ac:dyDescent="0.25">
      <c r="C262" s="69"/>
    </row>
    <row r="263" spans="3:3" x14ac:dyDescent="0.25">
      <c r="C263" s="69"/>
    </row>
    <row r="264" spans="3:3" x14ac:dyDescent="0.25">
      <c r="C264" s="69"/>
    </row>
    <row r="265" spans="3:3" x14ac:dyDescent="0.25">
      <c r="C265" s="69"/>
    </row>
    <row r="266" spans="3:3" x14ac:dyDescent="0.25">
      <c r="C266" s="69"/>
    </row>
    <row r="267" spans="3:3" x14ac:dyDescent="0.25">
      <c r="C267" s="69"/>
    </row>
    <row r="268" spans="3:3" x14ac:dyDescent="0.25">
      <c r="C268" s="69"/>
    </row>
    <row r="269" spans="3:3" x14ac:dyDescent="0.25">
      <c r="C269" s="69"/>
    </row>
    <row r="270" spans="3:3" x14ac:dyDescent="0.25">
      <c r="C270" s="69"/>
    </row>
    <row r="271" spans="3:3" x14ac:dyDescent="0.25">
      <c r="C271" s="69"/>
    </row>
    <row r="272" spans="3:3" x14ac:dyDescent="0.25">
      <c r="C272" s="69"/>
    </row>
    <row r="273" spans="3:3" x14ac:dyDescent="0.25">
      <c r="C273" s="69"/>
    </row>
    <row r="274" spans="3:3" x14ac:dyDescent="0.25">
      <c r="C274" s="69"/>
    </row>
    <row r="275" spans="3:3" x14ac:dyDescent="0.25">
      <c r="C275" s="69"/>
    </row>
    <row r="276" spans="3:3" x14ac:dyDescent="0.25">
      <c r="C276" s="69"/>
    </row>
    <row r="277" spans="3:3" x14ac:dyDescent="0.25">
      <c r="C277" s="69"/>
    </row>
    <row r="278" spans="3:3" x14ac:dyDescent="0.25">
      <c r="C278" s="69"/>
    </row>
    <row r="279" spans="3:3" x14ac:dyDescent="0.25">
      <c r="C279" s="69"/>
    </row>
    <row r="280" spans="3:3" x14ac:dyDescent="0.25">
      <c r="C280" s="69"/>
    </row>
    <row r="281" spans="3:3" x14ac:dyDescent="0.25">
      <c r="C281" s="69"/>
    </row>
    <row r="282" spans="3:3" x14ac:dyDescent="0.25">
      <c r="C282" s="69"/>
    </row>
    <row r="283" spans="3:3" x14ac:dyDescent="0.25">
      <c r="C283" s="69"/>
    </row>
    <row r="284" spans="3:3" x14ac:dyDescent="0.25">
      <c r="C284" s="69"/>
    </row>
    <row r="285" spans="3:3" x14ac:dyDescent="0.25">
      <c r="C285" s="69"/>
    </row>
    <row r="286" spans="3:3" x14ac:dyDescent="0.25">
      <c r="C286" s="69"/>
    </row>
    <row r="287" spans="3:3" x14ac:dyDescent="0.25">
      <c r="C287" s="69"/>
    </row>
    <row r="288" spans="3:3" x14ac:dyDescent="0.25">
      <c r="C288" s="69"/>
    </row>
    <row r="289" spans="3:3" x14ac:dyDescent="0.25">
      <c r="C289" s="69"/>
    </row>
    <row r="290" spans="3:3" x14ac:dyDescent="0.25">
      <c r="C290" s="69"/>
    </row>
    <row r="291" spans="3:3" x14ac:dyDescent="0.25">
      <c r="C291" s="69"/>
    </row>
    <row r="292" spans="3:3" x14ac:dyDescent="0.25">
      <c r="C292" s="69"/>
    </row>
    <row r="293" spans="3:3" x14ac:dyDescent="0.25">
      <c r="C293" s="69"/>
    </row>
    <row r="294" spans="3:3" x14ac:dyDescent="0.25">
      <c r="C294" s="69"/>
    </row>
    <row r="295" spans="3:3" x14ac:dyDescent="0.25">
      <c r="C295" s="69"/>
    </row>
    <row r="296" spans="3:3" x14ac:dyDescent="0.25">
      <c r="C296" s="69"/>
    </row>
    <row r="297" spans="3:3" x14ac:dyDescent="0.25">
      <c r="C297" s="69"/>
    </row>
    <row r="298" spans="3:3" x14ac:dyDescent="0.25">
      <c r="C298" s="69"/>
    </row>
    <row r="299" spans="3:3" x14ac:dyDescent="0.25">
      <c r="C299" s="69"/>
    </row>
    <row r="300" spans="3:3" x14ac:dyDescent="0.25">
      <c r="C300" s="69"/>
    </row>
    <row r="301" spans="3:3" x14ac:dyDescent="0.25">
      <c r="C301" s="69"/>
    </row>
    <row r="302" spans="3:3" x14ac:dyDescent="0.25">
      <c r="C302" s="69"/>
    </row>
    <row r="303" spans="3:3" x14ac:dyDescent="0.25">
      <c r="C303" s="69"/>
    </row>
    <row r="304" spans="3:3" x14ac:dyDescent="0.25">
      <c r="C304" s="69"/>
    </row>
    <row r="305" spans="3:3" x14ac:dyDescent="0.25">
      <c r="C305" s="69"/>
    </row>
    <row r="306" spans="3:3" x14ac:dyDescent="0.25">
      <c r="C306" s="69"/>
    </row>
    <row r="307" spans="3:3" x14ac:dyDescent="0.25">
      <c r="C307" s="69"/>
    </row>
    <row r="308" spans="3:3" x14ac:dyDescent="0.25">
      <c r="C308" s="69"/>
    </row>
    <row r="309" spans="3:3" x14ac:dyDescent="0.25">
      <c r="C309" s="69"/>
    </row>
    <row r="310" spans="3:3" x14ac:dyDescent="0.25">
      <c r="C310" s="69"/>
    </row>
    <row r="311" spans="3:3" x14ac:dyDescent="0.25">
      <c r="C311" s="69"/>
    </row>
    <row r="312" spans="3:3" x14ac:dyDescent="0.25">
      <c r="C312" s="69"/>
    </row>
    <row r="313" spans="3:3" x14ac:dyDescent="0.25">
      <c r="C313" s="69"/>
    </row>
    <row r="314" spans="3:3" x14ac:dyDescent="0.25">
      <c r="C314" s="69"/>
    </row>
    <row r="315" spans="3:3" x14ac:dyDescent="0.25">
      <c r="C315" s="69"/>
    </row>
    <row r="316" spans="3:3" x14ac:dyDescent="0.25">
      <c r="C316" s="69"/>
    </row>
    <row r="317" spans="3:3" x14ac:dyDescent="0.25">
      <c r="C317" s="69"/>
    </row>
    <row r="318" spans="3:3" x14ac:dyDescent="0.25">
      <c r="C318" s="69"/>
    </row>
    <row r="319" spans="3:3" x14ac:dyDescent="0.25">
      <c r="C319" s="69"/>
    </row>
    <row r="320" spans="3:3" x14ac:dyDescent="0.25">
      <c r="C320" s="69"/>
    </row>
    <row r="321" spans="3:3" x14ac:dyDescent="0.25">
      <c r="C321" s="69"/>
    </row>
    <row r="322" spans="3:3" x14ac:dyDescent="0.25">
      <c r="C322" s="69"/>
    </row>
    <row r="323" spans="3:3" x14ac:dyDescent="0.25">
      <c r="C323" s="69"/>
    </row>
    <row r="324" spans="3:3" x14ac:dyDescent="0.25">
      <c r="C324" s="69"/>
    </row>
    <row r="325" spans="3:3" x14ac:dyDescent="0.25">
      <c r="C325" s="69"/>
    </row>
    <row r="326" spans="3:3" x14ac:dyDescent="0.25">
      <c r="C326" s="69"/>
    </row>
    <row r="327" spans="3:3" x14ac:dyDescent="0.25">
      <c r="C327" s="69"/>
    </row>
    <row r="328" spans="3:3" x14ac:dyDescent="0.25">
      <c r="C328" s="69"/>
    </row>
    <row r="329" spans="3:3" x14ac:dyDescent="0.25">
      <c r="C329" s="69"/>
    </row>
    <row r="330" spans="3:3" x14ac:dyDescent="0.25">
      <c r="C330" s="69"/>
    </row>
    <row r="331" spans="3:3" x14ac:dyDescent="0.25">
      <c r="C331" s="69"/>
    </row>
    <row r="332" spans="3:3" x14ac:dyDescent="0.25">
      <c r="C332" s="69"/>
    </row>
    <row r="333" spans="3:3" x14ac:dyDescent="0.25">
      <c r="C333" s="69"/>
    </row>
    <row r="334" spans="3:3" x14ac:dyDescent="0.25">
      <c r="C334" s="69"/>
    </row>
    <row r="335" spans="3:3" x14ac:dyDescent="0.25">
      <c r="C335" s="69"/>
    </row>
    <row r="336" spans="3:3" x14ac:dyDescent="0.25">
      <c r="C336" s="69"/>
    </row>
    <row r="337" spans="3:3" x14ac:dyDescent="0.25">
      <c r="C337" s="69"/>
    </row>
    <row r="338" spans="3:3" x14ac:dyDescent="0.25">
      <c r="C338" s="69"/>
    </row>
    <row r="339" spans="3:3" x14ac:dyDescent="0.25">
      <c r="C339" s="69"/>
    </row>
    <row r="340" spans="3:3" x14ac:dyDescent="0.25">
      <c r="C340" s="69"/>
    </row>
    <row r="341" spans="3:3" x14ac:dyDescent="0.25">
      <c r="C341" s="69"/>
    </row>
    <row r="342" spans="3:3" x14ac:dyDescent="0.25">
      <c r="C342" s="69"/>
    </row>
    <row r="343" spans="3:3" x14ac:dyDescent="0.25">
      <c r="C343" s="69"/>
    </row>
    <row r="344" spans="3:3" x14ac:dyDescent="0.25">
      <c r="C344" s="69"/>
    </row>
    <row r="345" spans="3:3" x14ac:dyDescent="0.25">
      <c r="C345" s="69"/>
    </row>
    <row r="346" spans="3:3" x14ac:dyDescent="0.25">
      <c r="C346" s="69"/>
    </row>
    <row r="347" spans="3:3" x14ac:dyDescent="0.25">
      <c r="C347" s="69"/>
    </row>
    <row r="348" spans="3:3" x14ac:dyDescent="0.25">
      <c r="C348" s="69"/>
    </row>
    <row r="349" spans="3:3" x14ac:dyDescent="0.25">
      <c r="C349" s="69"/>
    </row>
    <row r="350" spans="3:3" x14ac:dyDescent="0.25">
      <c r="C350" s="69"/>
    </row>
    <row r="351" spans="3:3" x14ac:dyDescent="0.25">
      <c r="C351" s="69"/>
    </row>
    <row r="352" spans="3:3" x14ac:dyDescent="0.25">
      <c r="C352" s="69"/>
    </row>
    <row r="353" spans="3:3" x14ac:dyDescent="0.25">
      <c r="C353" s="69"/>
    </row>
    <row r="354" spans="3:3" x14ac:dyDescent="0.25">
      <c r="C354" s="69"/>
    </row>
    <row r="355" spans="3:3" x14ac:dyDescent="0.25">
      <c r="C355" s="69"/>
    </row>
    <row r="356" spans="3:3" x14ac:dyDescent="0.25">
      <c r="C356" s="69"/>
    </row>
    <row r="357" spans="3:3" x14ac:dyDescent="0.25">
      <c r="C357" s="69"/>
    </row>
    <row r="358" spans="3:3" x14ac:dyDescent="0.25">
      <c r="C358" s="69"/>
    </row>
    <row r="359" spans="3:3" x14ac:dyDescent="0.25">
      <c r="C359" s="69"/>
    </row>
    <row r="360" spans="3:3" x14ac:dyDescent="0.25">
      <c r="C360" s="69"/>
    </row>
    <row r="361" spans="3:3" x14ac:dyDescent="0.25">
      <c r="C361" s="69"/>
    </row>
    <row r="362" spans="3:3" x14ac:dyDescent="0.25">
      <c r="C362" s="69"/>
    </row>
    <row r="363" spans="3:3" x14ac:dyDescent="0.25">
      <c r="C363" s="69"/>
    </row>
    <row r="364" spans="3:3" x14ac:dyDescent="0.25">
      <c r="C364" s="69"/>
    </row>
    <row r="365" spans="3:3" x14ac:dyDescent="0.25">
      <c r="C365" s="69"/>
    </row>
    <row r="366" spans="3:3" x14ac:dyDescent="0.25">
      <c r="C366" s="69"/>
    </row>
    <row r="367" spans="3:3" x14ac:dyDescent="0.25">
      <c r="C367" s="69"/>
    </row>
    <row r="368" spans="3:3" x14ac:dyDescent="0.25">
      <c r="C368" s="69"/>
    </row>
    <row r="369" spans="3:3" x14ac:dyDescent="0.25">
      <c r="C369" s="69"/>
    </row>
    <row r="370" spans="3:3" x14ac:dyDescent="0.25">
      <c r="C370" s="69"/>
    </row>
    <row r="371" spans="3:3" x14ac:dyDescent="0.25">
      <c r="C371" s="69"/>
    </row>
    <row r="372" spans="3:3" x14ac:dyDescent="0.25">
      <c r="C372" s="69"/>
    </row>
    <row r="373" spans="3:3" x14ac:dyDescent="0.25">
      <c r="C373" s="69"/>
    </row>
    <row r="374" spans="3:3" x14ac:dyDescent="0.25">
      <c r="C374" s="69"/>
    </row>
    <row r="375" spans="3:3" x14ac:dyDescent="0.25">
      <c r="C375" s="69"/>
    </row>
    <row r="376" spans="3:3" x14ac:dyDescent="0.25">
      <c r="C376" s="69"/>
    </row>
    <row r="377" spans="3:3" x14ac:dyDescent="0.25">
      <c r="C377" s="69"/>
    </row>
    <row r="378" spans="3:3" x14ac:dyDescent="0.25">
      <c r="C378" s="69"/>
    </row>
    <row r="379" spans="3:3" x14ac:dyDescent="0.25">
      <c r="C379" s="69"/>
    </row>
    <row r="380" spans="3:3" x14ac:dyDescent="0.25">
      <c r="C380" s="69"/>
    </row>
    <row r="381" spans="3:3" x14ac:dyDescent="0.25">
      <c r="C381" s="69"/>
    </row>
    <row r="382" spans="3:3" x14ac:dyDescent="0.25">
      <c r="C382" s="69"/>
    </row>
    <row r="383" spans="3:3" x14ac:dyDescent="0.25">
      <c r="C383" s="69"/>
    </row>
    <row r="384" spans="3:3" x14ac:dyDescent="0.25">
      <c r="C384" s="69"/>
    </row>
    <row r="385" spans="3:3" x14ac:dyDescent="0.25">
      <c r="C385" s="69"/>
    </row>
    <row r="386" spans="3:3" x14ac:dyDescent="0.25">
      <c r="C386" s="69"/>
    </row>
    <row r="387" spans="3:3" x14ac:dyDescent="0.25">
      <c r="C387" s="69"/>
    </row>
    <row r="388" spans="3:3" x14ac:dyDescent="0.25">
      <c r="C388" s="69"/>
    </row>
    <row r="389" spans="3:3" x14ac:dyDescent="0.25">
      <c r="C389" s="69"/>
    </row>
    <row r="390" spans="3:3" x14ac:dyDescent="0.25">
      <c r="C390" s="69"/>
    </row>
    <row r="391" spans="3:3" x14ac:dyDescent="0.25">
      <c r="C391" s="69"/>
    </row>
    <row r="392" spans="3:3" x14ac:dyDescent="0.25">
      <c r="C392" s="69"/>
    </row>
    <row r="393" spans="3:3" x14ac:dyDescent="0.25">
      <c r="C393" s="69"/>
    </row>
    <row r="394" spans="3:3" x14ac:dyDescent="0.25">
      <c r="C394" s="69"/>
    </row>
    <row r="395" spans="3:3" x14ac:dyDescent="0.25">
      <c r="C395" s="69"/>
    </row>
    <row r="396" spans="3:3" x14ac:dyDescent="0.25">
      <c r="C396" s="69"/>
    </row>
    <row r="397" spans="3:3" x14ac:dyDescent="0.25">
      <c r="C397" s="69"/>
    </row>
    <row r="398" spans="3:3" x14ac:dyDescent="0.25">
      <c r="C398" s="69"/>
    </row>
    <row r="399" spans="3:3" x14ac:dyDescent="0.25">
      <c r="C399" s="69"/>
    </row>
    <row r="400" spans="3:3" x14ac:dyDescent="0.25">
      <c r="C400" s="69"/>
    </row>
    <row r="401" spans="3:3" x14ac:dyDescent="0.25">
      <c r="C401" s="69"/>
    </row>
    <row r="402" spans="3:3" x14ac:dyDescent="0.25">
      <c r="C402" s="69"/>
    </row>
    <row r="403" spans="3:3" x14ac:dyDescent="0.25">
      <c r="C403" s="69"/>
    </row>
    <row r="404" spans="3:3" x14ac:dyDescent="0.25">
      <c r="C404" s="69"/>
    </row>
    <row r="405" spans="3:3" x14ac:dyDescent="0.25">
      <c r="C405" s="69"/>
    </row>
    <row r="406" spans="3:3" x14ac:dyDescent="0.25">
      <c r="C406" s="69"/>
    </row>
    <row r="407" spans="3:3" x14ac:dyDescent="0.25">
      <c r="C407" s="69"/>
    </row>
    <row r="408" spans="3:3" x14ac:dyDescent="0.25">
      <c r="C408" s="69"/>
    </row>
    <row r="409" spans="3:3" x14ac:dyDescent="0.25">
      <c r="C409" s="69"/>
    </row>
    <row r="410" spans="3:3" x14ac:dyDescent="0.25">
      <c r="C410" s="69"/>
    </row>
    <row r="411" spans="3:3" x14ac:dyDescent="0.25">
      <c r="C411" s="69"/>
    </row>
    <row r="412" spans="3:3" x14ac:dyDescent="0.25">
      <c r="C412" s="69"/>
    </row>
    <row r="413" spans="3:3" x14ac:dyDescent="0.25">
      <c r="C413" s="69"/>
    </row>
    <row r="414" spans="3:3" x14ac:dyDescent="0.25">
      <c r="C414" s="69"/>
    </row>
    <row r="415" spans="3:3" x14ac:dyDescent="0.25">
      <c r="C415" s="69"/>
    </row>
    <row r="416" spans="3:3" x14ac:dyDescent="0.25">
      <c r="C416" s="69"/>
    </row>
    <row r="417" spans="3:3" x14ac:dyDescent="0.25">
      <c r="C417" s="69"/>
    </row>
    <row r="418" spans="3:3" x14ac:dyDescent="0.25">
      <c r="C418" s="69"/>
    </row>
    <row r="419" spans="3:3" x14ac:dyDescent="0.25">
      <c r="C419" s="69"/>
    </row>
    <row r="420" spans="3:3" x14ac:dyDescent="0.25">
      <c r="C420" s="69"/>
    </row>
    <row r="421" spans="3:3" x14ac:dyDescent="0.25">
      <c r="C421" s="69"/>
    </row>
    <row r="422" spans="3:3" x14ac:dyDescent="0.25">
      <c r="C422" s="69"/>
    </row>
    <row r="423" spans="3:3" x14ac:dyDescent="0.25">
      <c r="C423" s="69"/>
    </row>
    <row r="424" spans="3:3" x14ac:dyDescent="0.25">
      <c r="C424" s="69"/>
    </row>
    <row r="425" spans="3:3" x14ac:dyDescent="0.25">
      <c r="C425" s="69"/>
    </row>
    <row r="426" spans="3:3" x14ac:dyDescent="0.25">
      <c r="C426" s="69"/>
    </row>
    <row r="427" spans="3:3" x14ac:dyDescent="0.25">
      <c r="C427" s="69"/>
    </row>
    <row r="428" spans="3:3" x14ac:dyDescent="0.25">
      <c r="C428" s="69"/>
    </row>
    <row r="429" spans="3:3" x14ac:dyDescent="0.25">
      <c r="C429" s="69"/>
    </row>
    <row r="430" spans="3:3" x14ac:dyDescent="0.25">
      <c r="C430" s="69"/>
    </row>
    <row r="431" spans="3:3" x14ac:dyDescent="0.25">
      <c r="C431" s="69"/>
    </row>
    <row r="432" spans="3:3" x14ac:dyDescent="0.25">
      <c r="C432" s="69"/>
    </row>
    <row r="433" spans="3:3" x14ac:dyDescent="0.25">
      <c r="C433" s="69"/>
    </row>
    <row r="434" spans="3:3" x14ac:dyDescent="0.25">
      <c r="C434" s="69"/>
    </row>
    <row r="435" spans="3:3" x14ac:dyDescent="0.25">
      <c r="C435" s="69"/>
    </row>
    <row r="436" spans="3:3" x14ac:dyDescent="0.25">
      <c r="C436" s="69"/>
    </row>
    <row r="437" spans="3:3" x14ac:dyDescent="0.25">
      <c r="C437" s="69"/>
    </row>
    <row r="438" spans="3:3" x14ac:dyDescent="0.25">
      <c r="C438" s="69"/>
    </row>
    <row r="439" spans="3:3" x14ac:dyDescent="0.25">
      <c r="C439" s="69"/>
    </row>
    <row r="440" spans="3:3" x14ac:dyDescent="0.25">
      <c r="C440" s="69"/>
    </row>
    <row r="441" spans="3:3" x14ac:dyDescent="0.25">
      <c r="C441" s="69"/>
    </row>
    <row r="442" spans="3:3" x14ac:dyDescent="0.25">
      <c r="C442" s="69"/>
    </row>
    <row r="443" spans="3:3" x14ac:dyDescent="0.25">
      <c r="C443" s="69"/>
    </row>
    <row r="444" spans="3:3" x14ac:dyDescent="0.25">
      <c r="C444" s="69"/>
    </row>
    <row r="445" spans="3:3" x14ac:dyDescent="0.25">
      <c r="C445" s="69"/>
    </row>
    <row r="446" spans="3:3" x14ac:dyDescent="0.25">
      <c r="C446" s="69"/>
    </row>
    <row r="447" spans="3:3" x14ac:dyDescent="0.25">
      <c r="C447" s="69"/>
    </row>
    <row r="448" spans="3:3" x14ac:dyDescent="0.25">
      <c r="C448" s="69"/>
    </row>
    <row r="449" spans="3:3" x14ac:dyDescent="0.25">
      <c r="C449" s="69"/>
    </row>
    <row r="450" spans="3:3" x14ac:dyDescent="0.25">
      <c r="C450" s="69"/>
    </row>
    <row r="451" spans="3:3" x14ac:dyDescent="0.25">
      <c r="C451" s="69"/>
    </row>
    <row r="452" spans="3:3" x14ac:dyDescent="0.25">
      <c r="C452" s="69"/>
    </row>
    <row r="453" spans="3:3" x14ac:dyDescent="0.25">
      <c r="C453" s="69"/>
    </row>
    <row r="454" spans="3:3" x14ac:dyDescent="0.25">
      <c r="C454" s="69"/>
    </row>
    <row r="455" spans="3:3" x14ac:dyDescent="0.25">
      <c r="C455" s="69"/>
    </row>
    <row r="456" spans="3:3" x14ac:dyDescent="0.25">
      <c r="C456" s="69"/>
    </row>
    <row r="457" spans="3:3" x14ac:dyDescent="0.25">
      <c r="C457" s="69"/>
    </row>
    <row r="458" spans="3:3" x14ac:dyDescent="0.25">
      <c r="C458" s="69"/>
    </row>
    <row r="459" spans="3:3" x14ac:dyDescent="0.25">
      <c r="C459" s="69"/>
    </row>
    <row r="460" spans="3:3" x14ac:dyDescent="0.25">
      <c r="C460" s="69"/>
    </row>
    <row r="461" spans="3:3" x14ac:dyDescent="0.25">
      <c r="C461" s="69"/>
    </row>
    <row r="462" spans="3:3" x14ac:dyDescent="0.25">
      <c r="C462" s="69"/>
    </row>
    <row r="463" spans="3:3" x14ac:dyDescent="0.25">
      <c r="C463" s="69"/>
    </row>
    <row r="464" spans="3:3" x14ac:dyDescent="0.25">
      <c r="C464" s="69"/>
    </row>
    <row r="465" spans="3:3" x14ac:dyDescent="0.25">
      <c r="C465" s="69"/>
    </row>
    <row r="466" spans="3:3" x14ac:dyDescent="0.25">
      <c r="C466" s="69"/>
    </row>
    <row r="467" spans="3:3" x14ac:dyDescent="0.25">
      <c r="C467" s="69"/>
    </row>
    <row r="468" spans="3:3" x14ac:dyDescent="0.25">
      <c r="C468" s="69"/>
    </row>
    <row r="469" spans="3:3" x14ac:dyDescent="0.25">
      <c r="C469" s="69"/>
    </row>
    <row r="470" spans="3:3" x14ac:dyDescent="0.25">
      <c r="C470" s="69"/>
    </row>
    <row r="471" spans="3:3" x14ac:dyDescent="0.25">
      <c r="C471" s="69"/>
    </row>
    <row r="472" spans="3:3" x14ac:dyDescent="0.25">
      <c r="C472" s="69"/>
    </row>
    <row r="473" spans="3:3" x14ac:dyDescent="0.25">
      <c r="C473" s="69"/>
    </row>
    <row r="474" spans="3:3" x14ac:dyDescent="0.25">
      <c r="C474" s="69"/>
    </row>
    <row r="475" spans="3:3" x14ac:dyDescent="0.25">
      <c r="C475" s="69"/>
    </row>
    <row r="476" spans="3:3" x14ac:dyDescent="0.25">
      <c r="C476" s="69"/>
    </row>
    <row r="477" spans="3:3" x14ac:dyDescent="0.25">
      <c r="C477" s="69"/>
    </row>
    <row r="478" spans="3:3" x14ac:dyDescent="0.25">
      <c r="C478" s="69"/>
    </row>
    <row r="479" spans="3:3" x14ac:dyDescent="0.25">
      <c r="C479" s="69"/>
    </row>
    <row r="480" spans="3:3" x14ac:dyDescent="0.25">
      <c r="C480" s="69"/>
    </row>
    <row r="481" spans="3:3" x14ac:dyDescent="0.25">
      <c r="C481" s="69"/>
    </row>
    <row r="482" spans="3:3" x14ac:dyDescent="0.25">
      <c r="C482" s="69"/>
    </row>
    <row r="483" spans="3:3" x14ac:dyDescent="0.25">
      <c r="C483" s="69"/>
    </row>
    <row r="484" spans="3:3" x14ac:dyDescent="0.25">
      <c r="C484" s="69"/>
    </row>
    <row r="485" spans="3:3" x14ac:dyDescent="0.25">
      <c r="C485" s="69"/>
    </row>
    <row r="486" spans="3:3" x14ac:dyDescent="0.25">
      <c r="C486" s="69"/>
    </row>
    <row r="487" spans="3:3" x14ac:dyDescent="0.25">
      <c r="C487" s="69"/>
    </row>
    <row r="488" spans="3:3" x14ac:dyDescent="0.25">
      <c r="C488" s="69"/>
    </row>
    <row r="489" spans="3:3" x14ac:dyDescent="0.25">
      <c r="C489" s="69"/>
    </row>
    <row r="490" spans="3:3" x14ac:dyDescent="0.25">
      <c r="C490" s="69"/>
    </row>
    <row r="491" spans="3:3" x14ac:dyDescent="0.25">
      <c r="C491" s="69"/>
    </row>
    <row r="492" spans="3:3" x14ac:dyDescent="0.25">
      <c r="C492" s="69"/>
    </row>
    <row r="493" spans="3:3" x14ac:dyDescent="0.25">
      <c r="C493" s="69"/>
    </row>
    <row r="494" spans="3:3" x14ac:dyDescent="0.25">
      <c r="C494" s="69"/>
    </row>
    <row r="495" spans="3:3" x14ac:dyDescent="0.25">
      <c r="C495" s="69"/>
    </row>
    <row r="496" spans="3:3" x14ac:dyDescent="0.25">
      <c r="C496" s="69"/>
    </row>
    <row r="497" spans="3:3" x14ac:dyDescent="0.25">
      <c r="C497" s="69"/>
    </row>
    <row r="498" spans="3:3" x14ac:dyDescent="0.25">
      <c r="C498" s="69"/>
    </row>
    <row r="499" spans="3:3" x14ac:dyDescent="0.25">
      <c r="C499" s="69"/>
    </row>
    <row r="500" spans="3:3" x14ac:dyDescent="0.25">
      <c r="C500" s="69"/>
    </row>
    <row r="501" spans="3:3" x14ac:dyDescent="0.25">
      <c r="C501" s="69"/>
    </row>
    <row r="502" spans="3:3" x14ac:dyDescent="0.25">
      <c r="C502" s="69"/>
    </row>
    <row r="503" spans="3:3" x14ac:dyDescent="0.25">
      <c r="C503" s="69"/>
    </row>
    <row r="504" spans="3:3" x14ac:dyDescent="0.25">
      <c r="C504" s="69"/>
    </row>
    <row r="505" spans="3:3" x14ac:dyDescent="0.25">
      <c r="C505" s="69"/>
    </row>
    <row r="506" spans="3:3" x14ac:dyDescent="0.25">
      <c r="C506" s="69"/>
    </row>
    <row r="507" spans="3:3" x14ac:dyDescent="0.25">
      <c r="C507" s="69"/>
    </row>
    <row r="508" spans="3:3" x14ac:dyDescent="0.25">
      <c r="C508" s="69"/>
    </row>
    <row r="509" spans="3:3" x14ac:dyDescent="0.25">
      <c r="C509" s="69"/>
    </row>
    <row r="510" spans="3:3" x14ac:dyDescent="0.25">
      <c r="C510" s="69"/>
    </row>
    <row r="511" spans="3:3" x14ac:dyDescent="0.25">
      <c r="C511" s="69"/>
    </row>
    <row r="512" spans="3:3" x14ac:dyDescent="0.25">
      <c r="C512" s="69"/>
    </row>
    <row r="513" spans="3:3" x14ac:dyDescent="0.25">
      <c r="C513" s="69"/>
    </row>
    <row r="514" spans="3:3" x14ac:dyDescent="0.25">
      <c r="C514" s="69"/>
    </row>
    <row r="515" spans="3:3" x14ac:dyDescent="0.25">
      <c r="C515" s="69"/>
    </row>
    <row r="516" spans="3:3" x14ac:dyDescent="0.25">
      <c r="C516" s="69"/>
    </row>
    <row r="517" spans="3:3" x14ac:dyDescent="0.25">
      <c r="C517" s="69"/>
    </row>
    <row r="518" spans="3:3" x14ac:dyDescent="0.25">
      <c r="C518" s="69"/>
    </row>
    <row r="519" spans="3:3" x14ac:dyDescent="0.25">
      <c r="C519" s="69"/>
    </row>
    <row r="520" spans="3:3" x14ac:dyDescent="0.25">
      <c r="C520" s="69"/>
    </row>
    <row r="521" spans="3:3" x14ac:dyDescent="0.25">
      <c r="C521" s="69"/>
    </row>
    <row r="522" spans="3:3" x14ac:dyDescent="0.25">
      <c r="C522" s="69"/>
    </row>
    <row r="523" spans="3:3" x14ac:dyDescent="0.25">
      <c r="C523" s="69"/>
    </row>
    <row r="524" spans="3:3" x14ac:dyDescent="0.25">
      <c r="C524" s="69"/>
    </row>
    <row r="525" spans="3:3" x14ac:dyDescent="0.25">
      <c r="C525" s="69"/>
    </row>
    <row r="526" spans="3:3" x14ac:dyDescent="0.25">
      <c r="C526" s="69"/>
    </row>
    <row r="527" spans="3:3" x14ac:dyDescent="0.25">
      <c r="C527" s="69"/>
    </row>
    <row r="528" spans="3:3" x14ac:dyDescent="0.25">
      <c r="C528" s="69"/>
    </row>
    <row r="529" spans="3:3" x14ac:dyDescent="0.25">
      <c r="C529" s="69"/>
    </row>
    <row r="530" spans="3:3" x14ac:dyDescent="0.25">
      <c r="C530" s="69"/>
    </row>
    <row r="531" spans="3:3" x14ac:dyDescent="0.25">
      <c r="C531" s="69"/>
    </row>
    <row r="532" spans="3:3" x14ac:dyDescent="0.25">
      <c r="C532" s="69"/>
    </row>
    <row r="533" spans="3:3" x14ac:dyDescent="0.25">
      <c r="C533" s="69"/>
    </row>
    <row r="534" spans="3:3" x14ac:dyDescent="0.25">
      <c r="C534" s="69"/>
    </row>
    <row r="535" spans="3:3" x14ac:dyDescent="0.25">
      <c r="C535" s="69"/>
    </row>
    <row r="536" spans="3:3" x14ac:dyDescent="0.25">
      <c r="C536" s="69"/>
    </row>
    <row r="537" spans="3:3" x14ac:dyDescent="0.25">
      <c r="C537" s="69"/>
    </row>
    <row r="538" spans="3:3" x14ac:dyDescent="0.25">
      <c r="C538" s="69"/>
    </row>
    <row r="539" spans="3:3" x14ac:dyDescent="0.25">
      <c r="C539" s="69"/>
    </row>
    <row r="540" spans="3:3" x14ac:dyDescent="0.25">
      <c r="C540" s="69"/>
    </row>
    <row r="541" spans="3:3" x14ac:dyDescent="0.25">
      <c r="C541" s="69"/>
    </row>
    <row r="542" spans="3:3" x14ac:dyDescent="0.25">
      <c r="C542" s="69"/>
    </row>
    <row r="543" spans="3:3" x14ac:dyDescent="0.25">
      <c r="C543" s="69"/>
    </row>
    <row r="544" spans="3:3" x14ac:dyDescent="0.25">
      <c r="C544" s="69"/>
    </row>
    <row r="545" spans="3:3" x14ac:dyDescent="0.25">
      <c r="C545" s="69"/>
    </row>
    <row r="546" spans="3:3" x14ac:dyDescent="0.25">
      <c r="C546" s="69"/>
    </row>
    <row r="547" spans="3:3" x14ac:dyDescent="0.25">
      <c r="C547" s="69"/>
    </row>
    <row r="548" spans="3:3" x14ac:dyDescent="0.25">
      <c r="C548" s="69"/>
    </row>
    <row r="549" spans="3:3" x14ac:dyDescent="0.25">
      <c r="C549" s="69"/>
    </row>
    <row r="550" spans="3:3" x14ac:dyDescent="0.25">
      <c r="C550" s="69"/>
    </row>
    <row r="551" spans="3:3" x14ac:dyDescent="0.25">
      <c r="C551" s="69"/>
    </row>
    <row r="552" spans="3:3" x14ac:dyDescent="0.25">
      <c r="C552" s="69"/>
    </row>
    <row r="553" spans="3:3" x14ac:dyDescent="0.25">
      <c r="C553" s="69"/>
    </row>
    <row r="554" spans="3:3" x14ac:dyDescent="0.25">
      <c r="C554" s="69"/>
    </row>
    <row r="555" spans="3:3" x14ac:dyDescent="0.25">
      <c r="C555" s="69"/>
    </row>
    <row r="556" spans="3:3" x14ac:dyDescent="0.25">
      <c r="C556" s="69"/>
    </row>
    <row r="557" spans="3:3" x14ac:dyDescent="0.25">
      <c r="C557" s="69"/>
    </row>
    <row r="558" spans="3:3" x14ac:dyDescent="0.25">
      <c r="C558" s="69"/>
    </row>
    <row r="559" spans="3:3" x14ac:dyDescent="0.25">
      <c r="C559" s="69"/>
    </row>
    <row r="560" spans="3:3" x14ac:dyDescent="0.25">
      <c r="C560" s="69"/>
    </row>
    <row r="561" spans="3:3" x14ac:dyDescent="0.25">
      <c r="C561" s="69"/>
    </row>
    <row r="562" spans="3:3" x14ac:dyDescent="0.25">
      <c r="C562" s="69"/>
    </row>
    <row r="563" spans="3:3" x14ac:dyDescent="0.25">
      <c r="C563" s="69"/>
    </row>
    <row r="564" spans="3:3" x14ac:dyDescent="0.25">
      <c r="C564" s="69"/>
    </row>
    <row r="565" spans="3:3" x14ac:dyDescent="0.25">
      <c r="C565" s="69"/>
    </row>
    <row r="566" spans="3:3" x14ac:dyDescent="0.25">
      <c r="C566" s="69"/>
    </row>
    <row r="567" spans="3:3" x14ac:dyDescent="0.25">
      <c r="C567" s="69"/>
    </row>
    <row r="568" spans="3:3" x14ac:dyDescent="0.25">
      <c r="C568" s="69"/>
    </row>
    <row r="569" spans="3:3" x14ac:dyDescent="0.25">
      <c r="C569" s="69"/>
    </row>
    <row r="570" spans="3:3" x14ac:dyDescent="0.25">
      <c r="C570" s="69"/>
    </row>
    <row r="571" spans="3:3" x14ac:dyDescent="0.25">
      <c r="C571" s="69"/>
    </row>
    <row r="572" spans="3:3" x14ac:dyDescent="0.25">
      <c r="C572" s="69"/>
    </row>
    <row r="573" spans="3:3" x14ac:dyDescent="0.25">
      <c r="C573" s="69"/>
    </row>
    <row r="574" spans="3:3" x14ac:dyDescent="0.25">
      <c r="C574" s="69"/>
    </row>
    <row r="575" spans="3:3" x14ac:dyDescent="0.25">
      <c r="C575" s="69"/>
    </row>
    <row r="576" spans="3:3" x14ac:dyDescent="0.25">
      <c r="C576" s="69"/>
    </row>
    <row r="577" spans="3:3" x14ac:dyDescent="0.25">
      <c r="C577" s="69"/>
    </row>
    <row r="578" spans="3:3" x14ac:dyDescent="0.25">
      <c r="C578" s="69"/>
    </row>
    <row r="579" spans="3:3" x14ac:dyDescent="0.25">
      <c r="C579" s="69"/>
    </row>
    <row r="580" spans="3:3" x14ac:dyDescent="0.25">
      <c r="C580" s="69"/>
    </row>
    <row r="581" spans="3:3" x14ac:dyDescent="0.25">
      <c r="C581" s="69"/>
    </row>
    <row r="582" spans="3:3" x14ac:dyDescent="0.25">
      <c r="C582" s="69"/>
    </row>
    <row r="583" spans="3:3" x14ac:dyDescent="0.25">
      <c r="C583" s="69"/>
    </row>
    <row r="584" spans="3:3" x14ac:dyDescent="0.25">
      <c r="C584" s="69"/>
    </row>
    <row r="585" spans="3:3" x14ac:dyDescent="0.25">
      <c r="C585" s="69"/>
    </row>
    <row r="586" spans="3:3" x14ac:dyDescent="0.25">
      <c r="C586" s="69"/>
    </row>
    <row r="587" spans="3:3" x14ac:dyDescent="0.25">
      <c r="C587" s="69"/>
    </row>
    <row r="588" spans="3:3" x14ac:dyDescent="0.25">
      <c r="C588" s="69"/>
    </row>
    <row r="589" spans="3:3" x14ac:dyDescent="0.25">
      <c r="C589" s="69"/>
    </row>
    <row r="590" spans="3:3" x14ac:dyDescent="0.25">
      <c r="C590" s="69"/>
    </row>
    <row r="591" spans="3:3" x14ac:dyDescent="0.25">
      <c r="C591" s="69"/>
    </row>
    <row r="592" spans="3:3" x14ac:dyDescent="0.25">
      <c r="C592" s="69"/>
    </row>
    <row r="593" spans="3:3" x14ac:dyDescent="0.25">
      <c r="C593" s="69"/>
    </row>
    <row r="594" spans="3:3" x14ac:dyDescent="0.25">
      <c r="C594" s="69"/>
    </row>
    <row r="595" spans="3:3" x14ac:dyDescent="0.25">
      <c r="C595" s="69"/>
    </row>
    <row r="596" spans="3:3" x14ac:dyDescent="0.25">
      <c r="C596" s="69"/>
    </row>
    <row r="597" spans="3:3" x14ac:dyDescent="0.25">
      <c r="C597" s="69"/>
    </row>
    <row r="598" spans="3:3" x14ac:dyDescent="0.25">
      <c r="C598" s="69"/>
    </row>
    <row r="599" spans="3:3" x14ac:dyDescent="0.25">
      <c r="C599" s="69"/>
    </row>
    <row r="600" spans="3:3" x14ac:dyDescent="0.25">
      <c r="C600" s="69"/>
    </row>
    <row r="601" spans="3:3" x14ac:dyDescent="0.25">
      <c r="C601" s="69"/>
    </row>
    <row r="602" spans="3:3" x14ac:dyDescent="0.25">
      <c r="C602" s="69"/>
    </row>
    <row r="603" spans="3:3" x14ac:dyDescent="0.25">
      <c r="C603" s="69"/>
    </row>
    <row r="604" spans="3:3" x14ac:dyDescent="0.25">
      <c r="C604" s="69"/>
    </row>
    <row r="605" spans="3:3" x14ac:dyDescent="0.25">
      <c r="C605" s="69"/>
    </row>
    <row r="606" spans="3:3" x14ac:dyDescent="0.25">
      <c r="C606" s="69"/>
    </row>
    <row r="607" spans="3:3" x14ac:dyDescent="0.25">
      <c r="C607" s="69"/>
    </row>
    <row r="608" spans="3:3" x14ac:dyDescent="0.25">
      <c r="C608" s="69"/>
    </row>
    <row r="609" spans="3:3" x14ac:dyDescent="0.25">
      <c r="C609" s="69"/>
    </row>
    <row r="610" spans="3:3" x14ac:dyDescent="0.25">
      <c r="C610" s="69"/>
    </row>
    <row r="611" spans="3:3" x14ac:dyDescent="0.25">
      <c r="C611" s="69"/>
    </row>
    <row r="612" spans="3:3" x14ac:dyDescent="0.25">
      <c r="C612" s="69"/>
    </row>
    <row r="613" spans="3:3" x14ac:dyDescent="0.25">
      <c r="C613" s="69"/>
    </row>
    <row r="614" spans="3:3" x14ac:dyDescent="0.25">
      <c r="C614" s="69"/>
    </row>
    <row r="615" spans="3:3" x14ac:dyDescent="0.25">
      <c r="C615" s="69"/>
    </row>
    <row r="616" spans="3:3" x14ac:dyDescent="0.25">
      <c r="C616" s="69"/>
    </row>
    <row r="617" spans="3:3" x14ac:dyDescent="0.25">
      <c r="C617" s="69"/>
    </row>
    <row r="618" spans="3:3" x14ac:dyDescent="0.25">
      <c r="C618" s="69"/>
    </row>
    <row r="619" spans="3:3" x14ac:dyDescent="0.25">
      <c r="C619" s="69"/>
    </row>
    <row r="620" spans="3:3" x14ac:dyDescent="0.25">
      <c r="C620" s="69"/>
    </row>
    <row r="621" spans="3:3" x14ac:dyDescent="0.25">
      <c r="C621" s="69"/>
    </row>
    <row r="622" spans="3:3" x14ac:dyDescent="0.25">
      <c r="C622" s="69"/>
    </row>
    <row r="623" spans="3:3" x14ac:dyDescent="0.25">
      <c r="C623" s="69"/>
    </row>
    <row r="624" spans="3:3" x14ac:dyDescent="0.25">
      <c r="C624" s="69"/>
    </row>
    <row r="625" spans="3:3" x14ac:dyDescent="0.25">
      <c r="C625" s="69"/>
    </row>
    <row r="626" spans="3:3" x14ac:dyDescent="0.25">
      <c r="C626" s="69"/>
    </row>
    <row r="627" spans="3:3" x14ac:dyDescent="0.25">
      <c r="C627" s="69"/>
    </row>
    <row r="628" spans="3:3" x14ac:dyDescent="0.25">
      <c r="C628" s="69"/>
    </row>
    <row r="629" spans="3:3" x14ac:dyDescent="0.25">
      <c r="C629" s="69"/>
    </row>
    <row r="630" spans="3:3" x14ac:dyDescent="0.25">
      <c r="C630" s="69"/>
    </row>
    <row r="631" spans="3:3" x14ac:dyDescent="0.25">
      <c r="C631" s="69"/>
    </row>
    <row r="632" spans="3:3" x14ac:dyDescent="0.25">
      <c r="C632" s="69"/>
    </row>
    <row r="633" spans="3:3" x14ac:dyDescent="0.25">
      <c r="C633" s="69"/>
    </row>
    <row r="634" spans="3:3" x14ac:dyDescent="0.25">
      <c r="C634" s="69"/>
    </row>
    <row r="635" spans="3:3" x14ac:dyDescent="0.25">
      <c r="C635" s="69"/>
    </row>
    <row r="636" spans="3:3" x14ac:dyDescent="0.25">
      <c r="C636" s="69"/>
    </row>
    <row r="637" spans="3:3" x14ac:dyDescent="0.25">
      <c r="C637" s="69"/>
    </row>
    <row r="638" spans="3:3" x14ac:dyDescent="0.25">
      <c r="C638" s="69"/>
    </row>
    <row r="639" spans="3:3" x14ac:dyDescent="0.25">
      <c r="C639" s="69"/>
    </row>
    <row r="640" spans="3:3" x14ac:dyDescent="0.25">
      <c r="C640" s="69"/>
    </row>
    <row r="641" spans="3:3" x14ac:dyDescent="0.25">
      <c r="C641" s="69"/>
    </row>
    <row r="642" spans="3:3" x14ac:dyDescent="0.25">
      <c r="C642" s="69"/>
    </row>
    <row r="643" spans="3:3" x14ac:dyDescent="0.25">
      <c r="C643" s="69"/>
    </row>
    <row r="644" spans="3:3" x14ac:dyDescent="0.25">
      <c r="C644" s="69"/>
    </row>
    <row r="645" spans="3:3" x14ac:dyDescent="0.25">
      <c r="C645" s="69"/>
    </row>
    <row r="646" spans="3:3" x14ac:dyDescent="0.25">
      <c r="C646" s="69"/>
    </row>
    <row r="647" spans="3:3" x14ac:dyDescent="0.25">
      <c r="C647" s="69"/>
    </row>
    <row r="648" spans="3:3" x14ac:dyDescent="0.25">
      <c r="C648" s="69"/>
    </row>
    <row r="649" spans="3:3" x14ac:dyDescent="0.25">
      <c r="C649" s="69"/>
    </row>
    <row r="650" spans="3:3" x14ac:dyDescent="0.25">
      <c r="C650" s="69"/>
    </row>
    <row r="651" spans="3:3" x14ac:dyDescent="0.25">
      <c r="C651" s="69"/>
    </row>
    <row r="652" spans="3:3" x14ac:dyDescent="0.25">
      <c r="C652" s="69"/>
    </row>
    <row r="653" spans="3:3" x14ac:dyDescent="0.25">
      <c r="C653" s="69"/>
    </row>
    <row r="654" spans="3:3" x14ac:dyDescent="0.25">
      <c r="C654" s="69"/>
    </row>
    <row r="655" spans="3:3" x14ac:dyDescent="0.25">
      <c r="C655" s="69"/>
    </row>
    <row r="656" spans="3:3" x14ac:dyDescent="0.25">
      <c r="C656" s="69"/>
    </row>
    <row r="657" spans="3:3" x14ac:dyDescent="0.25">
      <c r="C657" s="69"/>
    </row>
    <row r="658" spans="3:3" x14ac:dyDescent="0.25">
      <c r="C658" s="69"/>
    </row>
    <row r="659" spans="3:3" x14ac:dyDescent="0.25">
      <c r="C659" s="69"/>
    </row>
    <row r="660" spans="3:3" x14ac:dyDescent="0.25">
      <c r="C660" s="69"/>
    </row>
    <row r="661" spans="3:3" x14ac:dyDescent="0.25">
      <c r="C661" s="69"/>
    </row>
    <row r="662" spans="3:3" x14ac:dyDescent="0.25">
      <c r="C662" s="69"/>
    </row>
    <row r="663" spans="3:3" x14ac:dyDescent="0.25">
      <c r="C663" s="69"/>
    </row>
    <row r="664" spans="3:3" x14ac:dyDescent="0.25">
      <c r="C664" s="69"/>
    </row>
    <row r="665" spans="3:3" x14ac:dyDescent="0.25">
      <c r="C665" s="69"/>
    </row>
    <row r="666" spans="3:3" x14ac:dyDescent="0.25">
      <c r="C666" s="69"/>
    </row>
    <row r="667" spans="3:3" x14ac:dyDescent="0.25">
      <c r="C667" s="69"/>
    </row>
    <row r="668" spans="3:3" x14ac:dyDescent="0.25">
      <c r="C668" s="69"/>
    </row>
    <row r="669" spans="3:3" x14ac:dyDescent="0.25">
      <c r="C669" s="69"/>
    </row>
    <row r="670" spans="3:3" x14ac:dyDescent="0.25">
      <c r="C670" s="69"/>
    </row>
    <row r="671" spans="3:3" x14ac:dyDescent="0.25">
      <c r="C671" s="69"/>
    </row>
    <row r="672" spans="3:3" x14ac:dyDescent="0.25">
      <c r="C672" s="69"/>
    </row>
    <row r="673" spans="3:3" x14ac:dyDescent="0.25">
      <c r="C673" s="69"/>
    </row>
    <row r="674" spans="3:3" x14ac:dyDescent="0.25">
      <c r="C674" s="69"/>
    </row>
    <row r="675" spans="3:3" x14ac:dyDescent="0.25">
      <c r="C675" s="69"/>
    </row>
    <row r="676" spans="3:3" x14ac:dyDescent="0.25">
      <c r="C676" s="69"/>
    </row>
    <row r="677" spans="3:3" x14ac:dyDescent="0.25">
      <c r="C677" s="69"/>
    </row>
    <row r="678" spans="3:3" x14ac:dyDescent="0.25">
      <c r="C678" s="69"/>
    </row>
    <row r="679" spans="3:3" x14ac:dyDescent="0.25">
      <c r="C679" s="69"/>
    </row>
    <row r="680" spans="3:3" x14ac:dyDescent="0.25">
      <c r="C680" s="69"/>
    </row>
    <row r="681" spans="3:3" x14ac:dyDescent="0.25">
      <c r="C681" s="69"/>
    </row>
    <row r="682" spans="3:3" x14ac:dyDescent="0.25">
      <c r="C682" s="69"/>
    </row>
    <row r="683" spans="3:3" x14ac:dyDescent="0.25">
      <c r="C683" s="69"/>
    </row>
    <row r="684" spans="3:3" x14ac:dyDescent="0.25">
      <c r="C684" s="69"/>
    </row>
    <row r="685" spans="3:3" x14ac:dyDescent="0.25">
      <c r="C685" s="69"/>
    </row>
    <row r="686" spans="3:3" x14ac:dyDescent="0.25">
      <c r="C686" s="69"/>
    </row>
    <row r="687" spans="3:3" x14ac:dyDescent="0.25">
      <c r="C687" s="69"/>
    </row>
    <row r="688" spans="3:3" x14ac:dyDescent="0.25">
      <c r="C688" s="69"/>
    </row>
    <row r="689" spans="3:3" x14ac:dyDescent="0.25">
      <c r="C689" s="69"/>
    </row>
    <row r="690" spans="3:3" x14ac:dyDescent="0.25">
      <c r="C690" s="69"/>
    </row>
    <row r="691" spans="3:3" x14ac:dyDescent="0.25">
      <c r="C691" s="69"/>
    </row>
    <row r="692" spans="3:3" x14ac:dyDescent="0.25">
      <c r="C692" s="69"/>
    </row>
    <row r="693" spans="3:3" x14ac:dyDescent="0.25">
      <c r="C693" s="69"/>
    </row>
    <row r="694" spans="3:3" x14ac:dyDescent="0.25">
      <c r="C694" s="69"/>
    </row>
    <row r="695" spans="3:3" x14ac:dyDescent="0.25">
      <c r="C695" s="69"/>
    </row>
    <row r="696" spans="3:3" x14ac:dyDescent="0.25">
      <c r="C696" s="69"/>
    </row>
    <row r="697" spans="3:3" x14ac:dyDescent="0.25">
      <c r="C697" s="69"/>
    </row>
    <row r="698" spans="3:3" x14ac:dyDescent="0.25">
      <c r="C698" s="69"/>
    </row>
    <row r="699" spans="3:3" x14ac:dyDescent="0.25">
      <c r="C699" s="69"/>
    </row>
    <row r="700" spans="3:3" x14ac:dyDescent="0.25">
      <c r="C700" s="69"/>
    </row>
    <row r="701" spans="3:3" x14ac:dyDescent="0.25">
      <c r="C701" s="69"/>
    </row>
    <row r="702" spans="3:3" x14ac:dyDescent="0.25">
      <c r="C702" s="69"/>
    </row>
    <row r="703" spans="3:3" x14ac:dyDescent="0.25">
      <c r="C703" s="69"/>
    </row>
    <row r="704" spans="3:3" x14ac:dyDescent="0.25">
      <c r="C704" s="69"/>
    </row>
    <row r="705" spans="3:3" x14ac:dyDescent="0.25">
      <c r="C705" s="69"/>
    </row>
    <row r="706" spans="3:3" x14ac:dyDescent="0.25">
      <c r="C706" s="69"/>
    </row>
    <row r="707" spans="3:3" x14ac:dyDescent="0.25">
      <c r="C707" s="69"/>
    </row>
    <row r="708" spans="3:3" x14ac:dyDescent="0.25">
      <c r="C708" s="69"/>
    </row>
    <row r="709" spans="3:3" x14ac:dyDescent="0.25">
      <c r="C709" s="69"/>
    </row>
    <row r="710" spans="3:3" x14ac:dyDescent="0.25">
      <c r="C710" s="69"/>
    </row>
    <row r="711" spans="3:3" x14ac:dyDescent="0.25">
      <c r="C711" s="69"/>
    </row>
    <row r="712" spans="3:3" x14ac:dyDescent="0.25">
      <c r="C712" s="69"/>
    </row>
    <row r="713" spans="3:3" x14ac:dyDescent="0.25">
      <c r="C713" s="69"/>
    </row>
    <row r="714" spans="3:3" x14ac:dyDescent="0.25">
      <c r="C714" s="69"/>
    </row>
    <row r="715" spans="3:3" x14ac:dyDescent="0.25">
      <c r="C715" s="69"/>
    </row>
    <row r="716" spans="3:3" x14ac:dyDescent="0.25">
      <c r="C716" s="69"/>
    </row>
    <row r="717" spans="3:3" x14ac:dyDescent="0.25">
      <c r="C717" s="69"/>
    </row>
    <row r="718" spans="3:3" x14ac:dyDescent="0.25">
      <c r="C718" s="69"/>
    </row>
    <row r="719" spans="3:3" x14ac:dyDescent="0.25">
      <c r="C719" s="69"/>
    </row>
    <row r="720" spans="3:3" x14ac:dyDescent="0.25">
      <c r="C720" s="69"/>
    </row>
    <row r="721" spans="3:3" x14ac:dyDescent="0.25">
      <c r="C721" s="69"/>
    </row>
    <row r="722" spans="3:3" x14ac:dyDescent="0.25">
      <c r="C722" s="69"/>
    </row>
    <row r="723" spans="3:3" x14ac:dyDescent="0.25">
      <c r="C723" s="69"/>
    </row>
    <row r="724" spans="3:3" x14ac:dyDescent="0.25">
      <c r="C724" s="69"/>
    </row>
    <row r="725" spans="3:3" x14ac:dyDescent="0.25">
      <c r="C725" s="69"/>
    </row>
    <row r="726" spans="3:3" x14ac:dyDescent="0.25">
      <c r="C726" s="69"/>
    </row>
    <row r="727" spans="3:3" x14ac:dyDescent="0.25">
      <c r="C727" s="69"/>
    </row>
    <row r="728" spans="3:3" x14ac:dyDescent="0.25">
      <c r="C728" s="69"/>
    </row>
    <row r="729" spans="3:3" x14ac:dyDescent="0.25">
      <c r="C729" s="69"/>
    </row>
    <row r="730" spans="3:3" x14ac:dyDescent="0.25">
      <c r="C730" s="69"/>
    </row>
    <row r="731" spans="3:3" x14ac:dyDescent="0.25">
      <c r="C731" s="69"/>
    </row>
    <row r="732" spans="3:3" x14ac:dyDescent="0.25">
      <c r="C732" s="69"/>
    </row>
    <row r="733" spans="3:3" x14ac:dyDescent="0.25">
      <c r="C733" s="69"/>
    </row>
    <row r="734" spans="3:3" x14ac:dyDescent="0.25">
      <c r="C734" s="69"/>
    </row>
    <row r="735" spans="3:3" x14ac:dyDescent="0.25">
      <c r="C735" s="69"/>
    </row>
    <row r="736" spans="3:3" x14ac:dyDescent="0.25">
      <c r="C736" s="69"/>
    </row>
    <row r="737" spans="3:3" x14ac:dyDescent="0.25">
      <c r="C737" s="69"/>
    </row>
    <row r="738" spans="3:3" x14ac:dyDescent="0.25">
      <c r="C738" s="69"/>
    </row>
    <row r="739" spans="3:3" x14ac:dyDescent="0.25">
      <c r="C739" s="69"/>
    </row>
    <row r="740" spans="3:3" x14ac:dyDescent="0.25">
      <c r="C740" s="69"/>
    </row>
    <row r="741" spans="3:3" x14ac:dyDescent="0.25">
      <c r="C741" s="69"/>
    </row>
    <row r="742" spans="3:3" x14ac:dyDescent="0.25">
      <c r="C742" s="69"/>
    </row>
    <row r="743" spans="3:3" x14ac:dyDescent="0.25">
      <c r="C743" s="69"/>
    </row>
    <row r="744" spans="3:3" x14ac:dyDescent="0.25">
      <c r="C744" s="69"/>
    </row>
    <row r="745" spans="3:3" x14ac:dyDescent="0.25">
      <c r="C745" s="69"/>
    </row>
    <row r="746" spans="3:3" x14ac:dyDescent="0.25">
      <c r="C746" s="69"/>
    </row>
    <row r="747" spans="3:3" x14ac:dyDescent="0.25">
      <c r="C747" s="69"/>
    </row>
    <row r="748" spans="3:3" x14ac:dyDescent="0.25">
      <c r="C748" s="69"/>
    </row>
    <row r="749" spans="3:3" x14ac:dyDescent="0.25">
      <c r="C749" s="69"/>
    </row>
    <row r="750" spans="3:3" x14ac:dyDescent="0.25">
      <c r="C750" s="69"/>
    </row>
    <row r="751" spans="3:3" x14ac:dyDescent="0.25">
      <c r="C751" s="69"/>
    </row>
    <row r="752" spans="3:3" x14ac:dyDescent="0.25">
      <c r="C752" s="69"/>
    </row>
    <row r="753" spans="3:3" x14ac:dyDescent="0.25">
      <c r="C753" s="69"/>
    </row>
    <row r="754" spans="3:3" x14ac:dyDescent="0.25">
      <c r="C754" s="69"/>
    </row>
    <row r="755" spans="3:3" x14ac:dyDescent="0.25">
      <c r="C755" s="69"/>
    </row>
    <row r="756" spans="3:3" x14ac:dyDescent="0.25">
      <c r="C756" s="69"/>
    </row>
    <row r="757" spans="3:3" x14ac:dyDescent="0.25">
      <c r="C757" s="69"/>
    </row>
    <row r="758" spans="3:3" x14ac:dyDescent="0.25">
      <c r="C758" s="69"/>
    </row>
    <row r="759" spans="3:3" x14ac:dyDescent="0.25">
      <c r="C759" s="69"/>
    </row>
    <row r="760" spans="3:3" x14ac:dyDescent="0.25">
      <c r="C760" s="69"/>
    </row>
    <row r="761" spans="3:3" x14ac:dyDescent="0.25">
      <c r="C761" s="69"/>
    </row>
    <row r="762" spans="3:3" x14ac:dyDescent="0.25">
      <c r="C762" s="69"/>
    </row>
    <row r="763" spans="3:3" x14ac:dyDescent="0.25">
      <c r="C763" s="69"/>
    </row>
    <row r="764" spans="3:3" x14ac:dyDescent="0.25">
      <c r="C764" s="69"/>
    </row>
    <row r="765" spans="3:3" x14ac:dyDescent="0.25">
      <c r="C765" s="69"/>
    </row>
    <row r="766" spans="3:3" x14ac:dyDescent="0.25">
      <c r="C766" s="69"/>
    </row>
    <row r="767" spans="3:3" x14ac:dyDescent="0.25">
      <c r="C767" s="69"/>
    </row>
    <row r="768" spans="3:3" x14ac:dyDescent="0.25">
      <c r="C768" s="69"/>
    </row>
    <row r="769" spans="3:3" x14ac:dyDescent="0.25">
      <c r="C769" s="69"/>
    </row>
    <row r="770" spans="3:3" x14ac:dyDescent="0.25">
      <c r="C770" s="69"/>
    </row>
    <row r="771" spans="3:3" x14ac:dyDescent="0.25">
      <c r="C771" s="69"/>
    </row>
    <row r="772" spans="3:3" x14ac:dyDescent="0.25">
      <c r="C772" s="69"/>
    </row>
    <row r="773" spans="3:3" x14ac:dyDescent="0.25">
      <c r="C773" s="69"/>
    </row>
    <row r="774" spans="3:3" x14ac:dyDescent="0.25">
      <c r="C774" s="69"/>
    </row>
    <row r="775" spans="3:3" x14ac:dyDescent="0.25">
      <c r="C775" s="69"/>
    </row>
    <row r="776" spans="3:3" x14ac:dyDescent="0.25">
      <c r="C776" s="69"/>
    </row>
    <row r="777" spans="3:3" x14ac:dyDescent="0.25">
      <c r="C777" s="69"/>
    </row>
    <row r="778" spans="3:3" x14ac:dyDescent="0.25">
      <c r="C778" s="69"/>
    </row>
    <row r="779" spans="3:3" x14ac:dyDescent="0.25">
      <c r="C779" s="69"/>
    </row>
    <row r="780" spans="3:3" x14ac:dyDescent="0.25">
      <c r="C780" s="69"/>
    </row>
    <row r="781" spans="3:3" x14ac:dyDescent="0.25">
      <c r="C781" s="69"/>
    </row>
    <row r="782" spans="3:3" x14ac:dyDescent="0.25">
      <c r="C782" s="69"/>
    </row>
    <row r="783" spans="3:3" x14ac:dyDescent="0.25">
      <c r="C783" s="69"/>
    </row>
    <row r="784" spans="3:3" x14ac:dyDescent="0.25">
      <c r="C784" s="69"/>
    </row>
    <row r="785" spans="3:3" x14ac:dyDescent="0.25">
      <c r="C785" s="69"/>
    </row>
    <row r="786" spans="3:3" x14ac:dyDescent="0.25">
      <c r="C786" s="69"/>
    </row>
    <row r="787" spans="3:3" x14ac:dyDescent="0.25">
      <c r="C787" s="69"/>
    </row>
    <row r="788" spans="3:3" x14ac:dyDescent="0.25">
      <c r="C788" s="69"/>
    </row>
    <row r="789" spans="3:3" x14ac:dyDescent="0.25">
      <c r="C789" s="69"/>
    </row>
    <row r="790" spans="3:3" x14ac:dyDescent="0.25">
      <c r="C790" s="69"/>
    </row>
    <row r="791" spans="3:3" x14ac:dyDescent="0.25">
      <c r="C791" s="69"/>
    </row>
    <row r="792" spans="3:3" x14ac:dyDescent="0.25">
      <c r="C792" s="69"/>
    </row>
    <row r="793" spans="3:3" x14ac:dyDescent="0.25">
      <c r="C793" s="69"/>
    </row>
    <row r="794" spans="3:3" x14ac:dyDescent="0.25">
      <c r="C794" s="69"/>
    </row>
    <row r="795" spans="3:3" x14ac:dyDescent="0.25">
      <c r="C795" s="69"/>
    </row>
    <row r="796" spans="3:3" x14ac:dyDescent="0.25">
      <c r="C796" s="69"/>
    </row>
    <row r="797" spans="3:3" x14ac:dyDescent="0.25">
      <c r="C797" s="69"/>
    </row>
    <row r="798" spans="3:3" x14ac:dyDescent="0.25">
      <c r="C798" s="69"/>
    </row>
    <row r="799" spans="3:3" x14ac:dyDescent="0.25">
      <c r="C799" s="69"/>
    </row>
    <row r="800" spans="3:3" x14ac:dyDescent="0.25">
      <c r="C800" s="69"/>
    </row>
    <row r="801" spans="3:3" x14ac:dyDescent="0.25">
      <c r="C801" s="69"/>
    </row>
    <row r="802" spans="3:3" x14ac:dyDescent="0.25">
      <c r="C802" s="69"/>
    </row>
    <row r="803" spans="3:3" x14ac:dyDescent="0.25">
      <c r="C803" s="69"/>
    </row>
    <row r="804" spans="3:3" x14ac:dyDescent="0.25">
      <c r="C804" s="69"/>
    </row>
    <row r="805" spans="3:3" x14ac:dyDescent="0.25">
      <c r="C805" s="69"/>
    </row>
    <row r="806" spans="3:3" x14ac:dyDescent="0.25">
      <c r="C806" s="69"/>
    </row>
    <row r="807" spans="3:3" x14ac:dyDescent="0.25">
      <c r="C807" s="69"/>
    </row>
    <row r="808" spans="3:3" x14ac:dyDescent="0.25">
      <c r="C808" s="69"/>
    </row>
    <row r="809" spans="3:3" x14ac:dyDescent="0.25">
      <c r="C809" s="69"/>
    </row>
    <row r="810" spans="3:3" x14ac:dyDescent="0.25">
      <c r="C810" s="69"/>
    </row>
    <row r="811" spans="3:3" x14ac:dyDescent="0.25">
      <c r="C811" s="69"/>
    </row>
    <row r="812" spans="3:3" x14ac:dyDescent="0.25">
      <c r="C812" s="69"/>
    </row>
    <row r="813" spans="3:3" x14ac:dyDescent="0.25">
      <c r="C813" s="69"/>
    </row>
    <row r="814" spans="3:3" x14ac:dyDescent="0.25">
      <c r="C814" s="69"/>
    </row>
    <row r="815" spans="3:3" x14ac:dyDescent="0.25">
      <c r="C815" s="69"/>
    </row>
    <row r="816" spans="3:3" x14ac:dyDescent="0.25">
      <c r="C816" s="69"/>
    </row>
    <row r="817" spans="3:3" x14ac:dyDescent="0.25">
      <c r="C817" s="69"/>
    </row>
    <row r="818" spans="3:3" x14ac:dyDescent="0.25">
      <c r="C818" s="69"/>
    </row>
    <row r="819" spans="3:3" x14ac:dyDescent="0.25">
      <c r="C819" s="69"/>
    </row>
    <row r="820" spans="3:3" x14ac:dyDescent="0.25">
      <c r="C820" s="69"/>
    </row>
    <row r="821" spans="3:3" x14ac:dyDescent="0.25">
      <c r="C821" s="69"/>
    </row>
    <row r="822" spans="3:3" x14ac:dyDescent="0.25">
      <c r="C822" s="69"/>
    </row>
    <row r="823" spans="3:3" x14ac:dyDescent="0.25">
      <c r="C823" s="69"/>
    </row>
    <row r="824" spans="3:3" x14ac:dyDescent="0.25">
      <c r="C824" s="69"/>
    </row>
    <row r="825" spans="3:3" x14ac:dyDescent="0.25">
      <c r="C825" s="69"/>
    </row>
    <row r="826" spans="3:3" x14ac:dyDescent="0.25">
      <c r="C826" s="69"/>
    </row>
    <row r="827" spans="3:3" x14ac:dyDescent="0.25">
      <c r="C827" s="69"/>
    </row>
    <row r="828" spans="3:3" x14ac:dyDescent="0.25">
      <c r="C828" s="69"/>
    </row>
    <row r="829" spans="3:3" x14ac:dyDescent="0.25">
      <c r="C829" s="69"/>
    </row>
    <row r="830" spans="3:3" x14ac:dyDescent="0.25">
      <c r="C830" s="69"/>
    </row>
    <row r="831" spans="3:3" x14ac:dyDescent="0.25">
      <c r="C831" s="69"/>
    </row>
    <row r="832" spans="3:3" x14ac:dyDescent="0.25">
      <c r="C832" s="69"/>
    </row>
    <row r="833" spans="3:3" x14ac:dyDescent="0.25">
      <c r="C833" s="69"/>
    </row>
    <row r="834" spans="3:3" x14ac:dyDescent="0.25">
      <c r="C834" s="69"/>
    </row>
    <row r="835" spans="3:3" x14ac:dyDescent="0.25">
      <c r="C835" s="69"/>
    </row>
    <row r="836" spans="3:3" x14ac:dyDescent="0.25">
      <c r="C836" s="69"/>
    </row>
    <row r="837" spans="3:3" x14ac:dyDescent="0.25">
      <c r="C837" s="69"/>
    </row>
    <row r="838" spans="3:3" x14ac:dyDescent="0.25">
      <c r="C838" s="69"/>
    </row>
    <row r="839" spans="3:3" x14ac:dyDescent="0.25">
      <c r="C839" s="69"/>
    </row>
    <row r="840" spans="3:3" x14ac:dyDescent="0.25">
      <c r="C840" s="69"/>
    </row>
    <row r="841" spans="3:3" x14ac:dyDescent="0.25">
      <c r="C841" s="69"/>
    </row>
    <row r="842" spans="3:3" x14ac:dyDescent="0.25">
      <c r="C842" s="69"/>
    </row>
    <row r="843" spans="3:3" x14ac:dyDescent="0.25">
      <c r="C843" s="69"/>
    </row>
    <row r="844" spans="3:3" x14ac:dyDescent="0.25">
      <c r="C844" s="69"/>
    </row>
    <row r="845" spans="3:3" x14ac:dyDescent="0.25">
      <c r="C845" s="69"/>
    </row>
    <row r="846" spans="3:3" x14ac:dyDescent="0.25">
      <c r="C846" s="69"/>
    </row>
    <row r="847" spans="3:3" x14ac:dyDescent="0.25">
      <c r="C847" s="69"/>
    </row>
    <row r="848" spans="3:3" x14ac:dyDescent="0.25">
      <c r="C848" s="69"/>
    </row>
    <row r="849" spans="3:3" x14ac:dyDescent="0.25">
      <c r="C849" s="69"/>
    </row>
    <row r="850" spans="3:3" x14ac:dyDescent="0.25">
      <c r="C850" s="69"/>
    </row>
    <row r="851" spans="3:3" x14ac:dyDescent="0.25">
      <c r="C851" s="69"/>
    </row>
    <row r="852" spans="3:3" x14ac:dyDescent="0.25">
      <c r="C852" s="69"/>
    </row>
    <row r="853" spans="3:3" x14ac:dyDescent="0.25">
      <c r="C853" s="69"/>
    </row>
    <row r="854" spans="3:3" x14ac:dyDescent="0.25">
      <c r="C854" s="69"/>
    </row>
    <row r="855" spans="3:3" x14ac:dyDescent="0.25">
      <c r="C855" s="69"/>
    </row>
    <row r="856" spans="3:3" x14ac:dyDescent="0.25">
      <c r="C856" s="69"/>
    </row>
    <row r="857" spans="3:3" x14ac:dyDescent="0.25">
      <c r="C857" s="69"/>
    </row>
    <row r="858" spans="3:3" x14ac:dyDescent="0.25">
      <c r="C858" s="69"/>
    </row>
    <row r="859" spans="3:3" x14ac:dyDescent="0.25">
      <c r="C859" s="69"/>
    </row>
    <row r="860" spans="3:3" x14ac:dyDescent="0.25">
      <c r="C860" s="69"/>
    </row>
    <row r="861" spans="3:3" x14ac:dyDescent="0.25">
      <c r="C861" s="69"/>
    </row>
    <row r="862" spans="3:3" x14ac:dyDescent="0.25">
      <c r="C862" s="69"/>
    </row>
    <row r="863" spans="3:3" x14ac:dyDescent="0.25">
      <c r="C863" s="69"/>
    </row>
    <row r="864" spans="3:3" x14ac:dyDescent="0.25">
      <c r="C864" s="69"/>
    </row>
    <row r="865" spans="3:3" x14ac:dyDescent="0.25">
      <c r="C865" s="69"/>
    </row>
    <row r="866" spans="3:3" x14ac:dyDescent="0.25">
      <c r="C866" s="69"/>
    </row>
    <row r="867" spans="3:3" x14ac:dyDescent="0.25">
      <c r="C867" s="69"/>
    </row>
    <row r="868" spans="3:3" x14ac:dyDescent="0.25">
      <c r="C868" s="69"/>
    </row>
    <row r="869" spans="3:3" x14ac:dyDescent="0.25">
      <c r="C869" s="69"/>
    </row>
    <row r="870" spans="3:3" x14ac:dyDescent="0.25">
      <c r="C870" s="69"/>
    </row>
    <row r="871" spans="3:3" x14ac:dyDescent="0.25">
      <c r="C871" s="69"/>
    </row>
    <row r="872" spans="3:3" x14ac:dyDescent="0.25">
      <c r="C872" s="69"/>
    </row>
    <row r="873" spans="3:3" x14ac:dyDescent="0.25">
      <c r="C873" s="69"/>
    </row>
    <row r="874" spans="3:3" x14ac:dyDescent="0.25">
      <c r="C874" s="69"/>
    </row>
    <row r="875" spans="3:3" x14ac:dyDescent="0.25">
      <c r="C875" s="69"/>
    </row>
    <row r="876" spans="3:3" x14ac:dyDescent="0.25">
      <c r="C876" s="69"/>
    </row>
    <row r="877" spans="3:3" x14ac:dyDescent="0.25">
      <c r="C877" s="69"/>
    </row>
    <row r="878" spans="3:3" x14ac:dyDescent="0.25">
      <c r="C878" s="69"/>
    </row>
    <row r="879" spans="3:3" x14ac:dyDescent="0.25">
      <c r="C879" s="69"/>
    </row>
    <row r="880" spans="3:3" x14ac:dyDescent="0.25">
      <c r="C880" s="69"/>
    </row>
    <row r="881" spans="3:3" x14ac:dyDescent="0.25">
      <c r="C881" s="69"/>
    </row>
    <row r="882" spans="3:3" x14ac:dyDescent="0.25">
      <c r="C882" s="69"/>
    </row>
    <row r="883" spans="3:3" x14ac:dyDescent="0.25">
      <c r="C883" s="69"/>
    </row>
    <row r="884" spans="3:3" x14ac:dyDescent="0.25">
      <c r="C884" s="69"/>
    </row>
    <row r="885" spans="3:3" x14ac:dyDescent="0.25">
      <c r="C885" s="69"/>
    </row>
    <row r="886" spans="3:3" x14ac:dyDescent="0.25">
      <c r="C886" s="69"/>
    </row>
    <row r="887" spans="3:3" x14ac:dyDescent="0.25">
      <c r="C887" s="69"/>
    </row>
    <row r="888" spans="3:3" x14ac:dyDescent="0.25">
      <c r="C888" s="69"/>
    </row>
    <row r="889" spans="3:3" x14ac:dyDescent="0.25">
      <c r="C889" s="69"/>
    </row>
    <row r="890" spans="3:3" x14ac:dyDescent="0.25">
      <c r="C890" s="69"/>
    </row>
    <row r="891" spans="3:3" x14ac:dyDescent="0.25">
      <c r="C891" s="69"/>
    </row>
    <row r="892" spans="3:3" x14ac:dyDescent="0.25">
      <c r="C892" s="69"/>
    </row>
    <row r="893" spans="3:3" x14ac:dyDescent="0.25">
      <c r="C893" s="69"/>
    </row>
    <row r="894" spans="3:3" x14ac:dyDescent="0.25">
      <c r="C894" s="69"/>
    </row>
    <row r="895" spans="3:3" x14ac:dyDescent="0.25">
      <c r="C895" s="69"/>
    </row>
    <row r="896" spans="3:3" x14ac:dyDescent="0.25">
      <c r="C896" s="69"/>
    </row>
    <row r="897" spans="3:3" x14ac:dyDescent="0.25">
      <c r="C897" s="69"/>
    </row>
    <row r="898" spans="3:3" x14ac:dyDescent="0.25">
      <c r="C898" s="69"/>
    </row>
    <row r="899" spans="3:3" x14ac:dyDescent="0.25">
      <c r="C899" s="69"/>
    </row>
    <row r="900" spans="3:3" x14ac:dyDescent="0.25">
      <c r="C900" s="69"/>
    </row>
    <row r="901" spans="3:3" x14ac:dyDescent="0.25">
      <c r="C901" s="69"/>
    </row>
    <row r="902" spans="3:3" x14ac:dyDescent="0.25">
      <c r="C902" s="69"/>
    </row>
    <row r="903" spans="3:3" x14ac:dyDescent="0.25">
      <c r="C903" s="69"/>
    </row>
    <row r="904" spans="3:3" x14ac:dyDescent="0.25">
      <c r="C904" s="69"/>
    </row>
    <row r="905" spans="3:3" x14ac:dyDescent="0.25">
      <c r="C905" s="69"/>
    </row>
    <row r="906" spans="3:3" x14ac:dyDescent="0.25">
      <c r="C906" s="69"/>
    </row>
    <row r="907" spans="3:3" x14ac:dyDescent="0.25">
      <c r="C907" s="69"/>
    </row>
    <row r="908" spans="3:3" x14ac:dyDescent="0.25">
      <c r="C908" s="69"/>
    </row>
    <row r="909" spans="3:3" x14ac:dyDescent="0.25">
      <c r="C909" s="69"/>
    </row>
    <row r="910" spans="3:3" x14ac:dyDescent="0.25">
      <c r="C910" s="69"/>
    </row>
    <row r="911" spans="3:3" x14ac:dyDescent="0.25">
      <c r="C911" s="69"/>
    </row>
    <row r="912" spans="3:3" x14ac:dyDescent="0.25">
      <c r="C912" s="69"/>
    </row>
    <row r="913" spans="3:3" x14ac:dyDescent="0.25">
      <c r="C913" s="69"/>
    </row>
    <row r="914" spans="3:3" x14ac:dyDescent="0.25">
      <c r="C914" s="69"/>
    </row>
    <row r="915" spans="3:3" x14ac:dyDescent="0.25">
      <c r="C915" s="69"/>
    </row>
    <row r="916" spans="3:3" x14ac:dyDescent="0.25">
      <c r="C916" s="69"/>
    </row>
    <row r="917" spans="3:3" x14ac:dyDescent="0.25">
      <c r="C917" s="69"/>
    </row>
    <row r="918" spans="3:3" x14ac:dyDescent="0.25">
      <c r="C918" s="69"/>
    </row>
    <row r="919" spans="3:3" x14ac:dyDescent="0.25">
      <c r="C919" s="69"/>
    </row>
    <row r="920" spans="3:3" x14ac:dyDescent="0.25">
      <c r="C920" s="69"/>
    </row>
    <row r="921" spans="3:3" x14ac:dyDescent="0.25">
      <c r="C921" s="69"/>
    </row>
    <row r="922" spans="3:3" x14ac:dyDescent="0.25">
      <c r="C922" s="69"/>
    </row>
    <row r="923" spans="3:3" x14ac:dyDescent="0.25">
      <c r="C923" s="69"/>
    </row>
    <row r="924" spans="3:3" x14ac:dyDescent="0.25">
      <c r="C924" s="69"/>
    </row>
    <row r="925" spans="3:3" x14ac:dyDescent="0.25">
      <c r="C925" s="69"/>
    </row>
    <row r="926" spans="3:3" x14ac:dyDescent="0.25">
      <c r="C926" s="69"/>
    </row>
    <row r="927" spans="3:3" x14ac:dyDescent="0.25">
      <c r="C927" s="69"/>
    </row>
    <row r="928" spans="3:3" x14ac:dyDescent="0.25">
      <c r="C928" s="69"/>
    </row>
    <row r="929" spans="3:3" x14ac:dyDescent="0.25">
      <c r="C929" s="69"/>
    </row>
    <row r="930" spans="3:3" x14ac:dyDescent="0.25">
      <c r="C930" s="69"/>
    </row>
    <row r="931" spans="3:3" x14ac:dyDescent="0.25">
      <c r="C931" s="69"/>
    </row>
    <row r="932" spans="3:3" x14ac:dyDescent="0.25">
      <c r="C932" s="69"/>
    </row>
    <row r="933" spans="3:3" x14ac:dyDescent="0.25">
      <c r="C933" s="69"/>
    </row>
    <row r="934" spans="3:3" x14ac:dyDescent="0.25">
      <c r="C934" s="69"/>
    </row>
    <row r="935" spans="3:3" x14ac:dyDescent="0.25">
      <c r="C935" s="69"/>
    </row>
    <row r="936" spans="3:3" x14ac:dyDescent="0.25">
      <c r="C936" s="69"/>
    </row>
    <row r="937" spans="3:3" x14ac:dyDescent="0.25">
      <c r="C937" s="69"/>
    </row>
    <row r="938" spans="3:3" x14ac:dyDescent="0.25">
      <c r="C938" s="69"/>
    </row>
    <row r="939" spans="3:3" x14ac:dyDescent="0.25">
      <c r="C939" s="69"/>
    </row>
    <row r="940" spans="3:3" x14ac:dyDescent="0.25">
      <c r="C940" s="69"/>
    </row>
    <row r="941" spans="3:3" x14ac:dyDescent="0.25">
      <c r="C941" s="69"/>
    </row>
    <row r="942" spans="3:3" x14ac:dyDescent="0.25">
      <c r="C942" s="69"/>
    </row>
    <row r="943" spans="3:3" x14ac:dyDescent="0.25">
      <c r="C943" s="69"/>
    </row>
    <row r="944" spans="3:3" x14ac:dyDescent="0.25">
      <c r="C944" s="69"/>
    </row>
    <row r="945" spans="3:3" x14ac:dyDescent="0.25">
      <c r="C945" s="69"/>
    </row>
    <row r="946" spans="3:3" x14ac:dyDescent="0.25">
      <c r="C946" s="69"/>
    </row>
    <row r="947" spans="3:3" x14ac:dyDescent="0.25">
      <c r="C947" s="69"/>
    </row>
    <row r="948" spans="3:3" x14ac:dyDescent="0.25">
      <c r="C948" s="69"/>
    </row>
    <row r="949" spans="3:3" x14ac:dyDescent="0.25">
      <c r="C949" s="69"/>
    </row>
    <row r="950" spans="3:3" x14ac:dyDescent="0.25">
      <c r="C950" s="69"/>
    </row>
    <row r="951" spans="3:3" x14ac:dyDescent="0.25">
      <c r="C951" s="69"/>
    </row>
    <row r="952" spans="3:3" x14ac:dyDescent="0.25">
      <c r="C952" s="69"/>
    </row>
    <row r="953" spans="3:3" x14ac:dyDescent="0.25">
      <c r="C953" s="69"/>
    </row>
    <row r="954" spans="3:3" x14ac:dyDescent="0.25">
      <c r="C954" s="69"/>
    </row>
    <row r="955" spans="3:3" x14ac:dyDescent="0.25">
      <c r="C955" s="69"/>
    </row>
    <row r="956" spans="3:3" x14ac:dyDescent="0.25">
      <c r="C956" s="69"/>
    </row>
    <row r="957" spans="3:3" x14ac:dyDescent="0.25">
      <c r="C957" s="69"/>
    </row>
    <row r="958" spans="3:3" x14ac:dyDescent="0.25">
      <c r="C958" s="69"/>
    </row>
    <row r="959" spans="3:3" x14ac:dyDescent="0.25">
      <c r="C959" s="69"/>
    </row>
    <row r="960" spans="3:3" x14ac:dyDescent="0.25">
      <c r="C960" s="69"/>
    </row>
    <row r="961" spans="3:3" x14ac:dyDescent="0.25">
      <c r="C961" s="69"/>
    </row>
    <row r="962" spans="3:3" x14ac:dyDescent="0.25">
      <c r="C962" s="69"/>
    </row>
    <row r="963" spans="3:3" x14ac:dyDescent="0.25">
      <c r="C963" s="69"/>
    </row>
    <row r="964" spans="3:3" x14ac:dyDescent="0.25">
      <c r="C964" s="69"/>
    </row>
    <row r="965" spans="3:3" x14ac:dyDescent="0.25">
      <c r="C965" s="69"/>
    </row>
    <row r="966" spans="3:3" x14ac:dyDescent="0.25">
      <c r="C966" s="69"/>
    </row>
    <row r="967" spans="3:3" x14ac:dyDescent="0.25">
      <c r="C967" s="69"/>
    </row>
    <row r="968" spans="3:3" x14ac:dyDescent="0.25">
      <c r="C968" s="69"/>
    </row>
    <row r="969" spans="3:3" x14ac:dyDescent="0.25">
      <c r="C969" s="69"/>
    </row>
    <row r="970" spans="3:3" x14ac:dyDescent="0.25">
      <c r="C970" s="69"/>
    </row>
    <row r="971" spans="3:3" x14ac:dyDescent="0.25">
      <c r="C971" s="69"/>
    </row>
    <row r="972" spans="3:3" x14ac:dyDescent="0.25">
      <c r="C972" s="69"/>
    </row>
    <row r="973" spans="3:3" x14ac:dyDescent="0.25">
      <c r="C973" s="69"/>
    </row>
    <row r="974" spans="3:3" x14ac:dyDescent="0.25">
      <c r="C974" s="69"/>
    </row>
    <row r="975" spans="3:3" x14ac:dyDescent="0.25">
      <c r="C975" s="69"/>
    </row>
    <row r="976" spans="3:3" x14ac:dyDescent="0.25">
      <c r="C976" s="69"/>
    </row>
    <row r="977" spans="3:3" x14ac:dyDescent="0.25">
      <c r="C977" s="69"/>
    </row>
    <row r="978" spans="3:3" x14ac:dyDescent="0.25">
      <c r="C978" s="69"/>
    </row>
    <row r="979" spans="3:3" x14ac:dyDescent="0.25">
      <c r="C979" s="69"/>
    </row>
    <row r="980" spans="3:3" x14ac:dyDescent="0.25">
      <c r="C980" s="69"/>
    </row>
    <row r="981" spans="3:3" x14ac:dyDescent="0.25">
      <c r="C981" s="69"/>
    </row>
    <row r="982" spans="3:3" x14ac:dyDescent="0.25">
      <c r="C982" s="69"/>
    </row>
    <row r="983" spans="3:3" x14ac:dyDescent="0.25">
      <c r="C983" s="69"/>
    </row>
    <row r="984" spans="3:3" x14ac:dyDescent="0.25">
      <c r="C984" s="69"/>
    </row>
    <row r="985" spans="3:3" x14ac:dyDescent="0.25">
      <c r="C985" s="69"/>
    </row>
    <row r="986" spans="3:3" x14ac:dyDescent="0.25">
      <c r="C986" s="69"/>
    </row>
    <row r="987" spans="3:3" x14ac:dyDescent="0.25">
      <c r="C987" s="69"/>
    </row>
    <row r="988" spans="3:3" x14ac:dyDescent="0.25">
      <c r="C988" s="69"/>
    </row>
    <row r="989" spans="3:3" x14ac:dyDescent="0.25">
      <c r="C989" s="69"/>
    </row>
    <row r="990" spans="3:3" x14ac:dyDescent="0.25">
      <c r="C990" s="69"/>
    </row>
    <row r="991" spans="3:3" x14ac:dyDescent="0.25">
      <c r="C991" s="69"/>
    </row>
    <row r="992" spans="3:3" x14ac:dyDescent="0.25">
      <c r="C992" s="69"/>
    </row>
    <row r="993" spans="3:3" x14ac:dyDescent="0.25">
      <c r="C993" s="69"/>
    </row>
    <row r="994" spans="3:3" x14ac:dyDescent="0.25">
      <c r="C994" s="69"/>
    </row>
    <row r="995" spans="3:3" x14ac:dyDescent="0.25">
      <c r="C995" s="69"/>
    </row>
    <row r="996" spans="3:3" x14ac:dyDescent="0.25">
      <c r="C996" s="69"/>
    </row>
    <row r="997" spans="3:3" x14ac:dyDescent="0.25">
      <c r="C997" s="69"/>
    </row>
    <row r="998" spans="3:3" x14ac:dyDescent="0.25">
      <c r="C998" s="69"/>
    </row>
    <row r="999" spans="3:3" x14ac:dyDescent="0.25">
      <c r="C999" s="69"/>
    </row>
    <row r="1000" spans="3:3" x14ac:dyDescent="0.25">
      <c r="C1000" s="69"/>
    </row>
    <row r="1001" spans="3:3" x14ac:dyDescent="0.25">
      <c r="C1001" s="69"/>
    </row>
    <row r="1002" spans="3:3" x14ac:dyDescent="0.25">
      <c r="C1002" s="69"/>
    </row>
    <row r="1003" spans="3:3" x14ac:dyDescent="0.25">
      <c r="C1003" s="69"/>
    </row>
    <row r="1004" spans="3:3" x14ac:dyDescent="0.25">
      <c r="C1004" s="69"/>
    </row>
    <row r="1005" spans="3:3" x14ac:dyDescent="0.25">
      <c r="C1005" s="69"/>
    </row>
    <row r="1006" spans="3:3" x14ac:dyDescent="0.25">
      <c r="C1006" s="69"/>
    </row>
    <row r="1007" spans="3:3" x14ac:dyDescent="0.25">
      <c r="C1007" s="69"/>
    </row>
    <row r="1008" spans="3:3" x14ac:dyDescent="0.25">
      <c r="C1008" s="69"/>
    </row>
    <row r="1009" spans="3:3" x14ac:dyDescent="0.25">
      <c r="C1009" s="69"/>
    </row>
    <row r="1010" spans="3:3" x14ac:dyDescent="0.25">
      <c r="C1010" s="69"/>
    </row>
    <row r="1011" spans="3:3" x14ac:dyDescent="0.25">
      <c r="C1011" s="69"/>
    </row>
    <row r="1012" spans="3:3" x14ac:dyDescent="0.25">
      <c r="C1012" s="69"/>
    </row>
    <row r="1013" spans="3:3" x14ac:dyDescent="0.25">
      <c r="C1013" s="69"/>
    </row>
    <row r="1014" spans="3:3" x14ac:dyDescent="0.25">
      <c r="C1014" s="69"/>
    </row>
    <row r="1015" spans="3:3" x14ac:dyDescent="0.25">
      <c r="C1015" s="69"/>
    </row>
    <row r="1016" spans="3:3" x14ac:dyDescent="0.25">
      <c r="C1016" s="69"/>
    </row>
    <row r="1017" spans="3:3" x14ac:dyDescent="0.25">
      <c r="C1017" s="69"/>
    </row>
    <row r="1018" spans="3:3" x14ac:dyDescent="0.25">
      <c r="C1018" s="69"/>
    </row>
    <row r="1019" spans="3:3" x14ac:dyDescent="0.25">
      <c r="C1019" s="69"/>
    </row>
    <row r="1020" spans="3:3" x14ac:dyDescent="0.25">
      <c r="C1020" s="69"/>
    </row>
    <row r="1021" spans="3:3" x14ac:dyDescent="0.25">
      <c r="C1021" s="69"/>
    </row>
    <row r="1022" spans="3:3" x14ac:dyDescent="0.25">
      <c r="C1022" s="69"/>
    </row>
    <row r="1023" spans="3:3" x14ac:dyDescent="0.25">
      <c r="C1023" s="69"/>
    </row>
    <row r="1024" spans="3:3" x14ac:dyDescent="0.25">
      <c r="C1024" s="69"/>
    </row>
    <row r="1025" spans="3:3" x14ac:dyDescent="0.25">
      <c r="C1025" s="69"/>
    </row>
    <row r="1026" spans="3:3" x14ac:dyDescent="0.25">
      <c r="C1026" s="69"/>
    </row>
    <row r="1027" spans="3:3" x14ac:dyDescent="0.25">
      <c r="C1027" s="69"/>
    </row>
    <row r="1028" spans="3:3" x14ac:dyDescent="0.25">
      <c r="C1028" s="69"/>
    </row>
    <row r="1029" spans="3:3" x14ac:dyDescent="0.25">
      <c r="C1029" s="69"/>
    </row>
    <row r="1030" spans="3:3" x14ac:dyDescent="0.25">
      <c r="C1030" s="69"/>
    </row>
    <row r="1031" spans="3:3" x14ac:dyDescent="0.25">
      <c r="C1031" s="69"/>
    </row>
    <row r="1032" spans="3:3" x14ac:dyDescent="0.25">
      <c r="C1032" s="69"/>
    </row>
    <row r="1033" spans="3:3" x14ac:dyDescent="0.25">
      <c r="C1033" s="69"/>
    </row>
    <row r="1034" spans="3:3" x14ac:dyDescent="0.25">
      <c r="C1034" s="69"/>
    </row>
    <row r="1035" spans="3:3" x14ac:dyDescent="0.25">
      <c r="C1035" s="69"/>
    </row>
    <row r="1036" spans="3:3" x14ac:dyDescent="0.25">
      <c r="C1036" s="69"/>
    </row>
    <row r="1037" spans="3:3" x14ac:dyDescent="0.25">
      <c r="C1037" s="69"/>
    </row>
    <row r="1038" spans="3:3" x14ac:dyDescent="0.25">
      <c r="C1038" s="69"/>
    </row>
    <row r="1039" spans="3:3" x14ac:dyDescent="0.25">
      <c r="C1039" s="69"/>
    </row>
    <row r="1040" spans="3:3" x14ac:dyDescent="0.25">
      <c r="C1040" s="69"/>
    </row>
    <row r="1041" spans="3:3" x14ac:dyDescent="0.25">
      <c r="C1041" s="69"/>
    </row>
    <row r="1042" spans="3:3" x14ac:dyDescent="0.25">
      <c r="C1042" s="69"/>
    </row>
    <row r="1043" spans="3:3" x14ac:dyDescent="0.25">
      <c r="C1043" s="69"/>
    </row>
    <row r="1044" spans="3:3" x14ac:dyDescent="0.25">
      <c r="C1044" s="69"/>
    </row>
    <row r="1045" spans="3:3" x14ac:dyDescent="0.25">
      <c r="C1045" s="69"/>
    </row>
    <row r="1046" spans="3:3" x14ac:dyDescent="0.25">
      <c r="C1046" s="69"/>
    </row>
    <row r="1047" spans="3:3" x14ac:dyDescent="0.25">
      <c r="C1047" s="69"/>
    </row>
    <row r="1048" spans="3:3" x14ac:dyDescent="0.25">
      <c r="C1048" s="69"/>
    </row>
    <row r="1049" spans="3:3" x14ac:dyDescent="0.25">
      <c r="C1049" s="69"/>
    </row>
    <row r="1050" spans="3:3" x14ac:dyDescent="0.25">
      <c r="C1050" s="69"/>
    </row>
    <row r="1051" spans="3:3" x14ac:dyDescent="0.25">
      <c r="C1051" s="69"/>
    </row>
    <row r="1052" spans="3:3" x14ac:dyDescent="0.25">
      <c r="C1052" s="69"/>
    </row>
    <row r="1053" spans="3:3" x14ac:dyDescent="0.25">
      <c r="C1053" s="69"/>
    </row>
    <row r="1054" spans="3:3" x14ac:dyDescent="0.25">
      <c r="C1054" s="69"/>
    </row>
    <row r="1055" spans="3:3" x14ac:dyDescent="0.25">
      <c r="C1055" s="69"/>
    </row>
    <row r="1056" spans="3:3" x14ac:dyDescent="0.25">
      <c r="C1056" s="69"/>
    </row>
    <row r="1057" spans="3:3" x14ac:dyDescent="0.25">
      <c r="C1057" s="69"/>
    </row>
    <row r="1058" spans="3:3" x14ac:dyDescent="0.25">
      <c r="C1058" s="69"/>
    </row>
    <row r="1059" spans="3:3" x14ac:dyDescent="0.25">
      <c r="C1059" s="69"/>
    </row>
    <row r="1060" spans="3:3" x14ac:dyDescent="0.25">
      <c r="C1060" s="69"/>
    </row>
    <row r="1061" spans="3:3" x14ac:dyDescent="0.25">
      <c r="C1061" s="69"/>
    </row>
    <row r="1062" spans="3:3" x14ac:dyDescent="0.25">
      <c r="C1062" s="69"/>
    </row>
    <row r="1063" spans="3:3" x14ac:dyDescent="0.25">
      <c r="C1063" s="69"/>
    </row>
    <row r="1064" spans="3:3" x14ac:dyDescent="0.25">
      <c r="C1064" s="69"/>
    </row>
    <row r="1065" spans="3:3" x14ac:dyDescent="0.25">
      <c r="C1065" s="69"/>
    </row>
    <row r="1066" spans="3:3" x14ac:dyDescent="0.25">
      <c r="C1066" s="69"/>
    </row>
    <row r="1067" spans="3:3" x14ac:dyDescent="0.25">
      <c r="C1067" s="69"/>
    </row>
    <row r="1068" spans="3:3" x14ac:dyDescent="0.25">
      <c r="C1068" s="69"/>
    </row>
    <row r="1069" spans="3:3" x14ac:dyDescent="0.25">
      <c r="C1069" s="69"/>
    </row>
    <row r="1070" spans="3:3" x14ac:dyDescent="0.25">
      <c r="C1070" s="69"/>
    </row>
    <row r="1071" spans="3:3" x14ac:dyDescent="0.25">
      <c r="C1071" s="69"/>
    </row>
    <row r="1072" spans="3:3" x14ac:dyDescent="0.25">
      <c r="C1072" s="69"/>
    </row>
    <row r="1073" spans="3:3" x14ac:dyDescent="0.25">
      <c r="C1073" s="69"/>
    </row>
    <row r="1074" spans="3:3" x14ac:dyDescent="0.25">
      <c r="C1074" s="69"/>
    </row>
    <row r="1075" spans="3:3" x14ac:dyDescent="0.25">
      <c r="C1075" s="69"/>
    </row>
    <row r="1076" spans="3:3" x14ac:dyDescent="0.25">
      <c r="C1076" s="69"/>
    </row>
    <row r="1077" spans="3:3" x14ac:dyDescent="0.25">
      <c r="C1077" s="69"/>
    </row>
    <row r="1078" spans="3:3" x14ac:dyDescent="0.25">
      <c r="C1078" s="69"/>
    </row>
    <row r="1079" spans="3:3" x14ac:dyDescent="0.25">
      <c r="C1079" s="69"/>
    </row>
    <row r="1080" spans="3:3" x14ac:dyDescent="0.25">
      <c r="C1080" s="69"/>
    </row>
    <row r="1081" spans="3:3" x14ac:dyDescent="0.25">
      <c r="C1081" s="69"/>
    </row>
    <row r="1082" spans="3:3" x14ac:dyDescent="0.25">
      <c r="C1082" s="69"/>
    </row>
    <row r="1083" spans="3:3" x14ac:dyDescent="0.25">
      <c r="C1083" s="69"/>
    </row>
    <row r="1084" spans="3:3" x14ac:dyDescent="0.25">
      <c r="C1084" s="69"/>
    </row>
    <row r="1085" spans="3:3" x14ac:dyDescent="0.25">
      <c r="C1085" s="69"/>
    </row>
    <row r="1086" spans="3:3" x14ac:dyDescent="0.25">
      <c r="C1086" s="69"/>
    </row>
    <row r="1087" spans="3:3" x14ac:dyDescent="0.25">
      <c r="C1087" s="69"/>
    </row>
    <row r="1088" spans="3:3" x14ac:dyDescent="0.25">
      <c r="C1088" s="69"/>
    </row>
    <row r="1089" spans="3:3" x14ac:dyDescent="0.25">
      <c r="C1089" s="69"/>
    </row>
    <row r="1090" spans="3:3" x14ac:dyDescent="0.25">
      <c r="C1090" s="69"/>
    </row>
    <row r="1091" spans="3:3" x14ac:dyDescent="0.25">
      <c r="C1091" s="69"/>
    </row>
    <row r="1092" spans="3:3" x14ac:dyDescent="0.25">
      <c r="C1092" s="69"/>
    </row>
    <row r="1093" spans="3:3" x14ac:dyDescent="0.25">
      <c r="C1093" s="69"/>
    </row>
    <row r="1094" spans="3:3" x14ac:dyDescent="0.25">
      <c r="C1094" s="69"/>
    </row>
    <row r="1095" spans="3:3" x14ac:dyDescent="0.25">
      <c r="C1095" s="69"/>
    </row>
    <row r="1096" spans="3:3" x14ac:dyDescent="0.25">
      <c r="C1096" s="69"/>
    </row>
    <row r="1097" spans="3:3" x14ac:dyDescent="0.25">
      <c r="C1097" s="69"/>
    </row>
    <row r="1098" spans="3:3" x14ac:dyDescent="0.25">
      <c r="C1098" s="69"/>
    </row>
    <row r="1099" spans="3:3" x14ac:dyDescent="0.25">
      <c r="C1099" s="69"/>
    </row>
    <row r="1100" spans="3:3" x14ac:dyDescent="0.25">
      <c r="C1100" s="69"/>
    </row>
    <row r="1101" spans="3:3" x14ac:dyDescent="0.25">
      <c r="C1101" s="69"/>
    </row>
    <row r="1102" spans="3:3" x14ac:dyDescent="0.25">
      <c r="C1102" s="69"/>
    </row>
    <row r="1103" spans="3:3" x14ac:dyDescent="0.25">
      <c r="C1103" s="69"/>
    </row>
    <row r="1104" spans="3:3" x14ac:dyDescent="0.25">
      <c r="C1104" s="69"/>
    </row>
    <row r="1105" spans="3:3" x14ac:dyDescent="0.25">
      <c r="C1105" s="69"/>
    </row>
    <row r="1106" spans="3:3" x14ac:dyDescent="0.25">
      <c r="C1106" s="69"/>
    </row>
    <row r="1107" spans="3:3" x14ac:dyDescent="0.25">
      <c r="C1107" s="69"/>
    </row>
    <row r="1108" spans="3:3" x14ac:dyDescent="0.25">
      <c r="C1108" s="69"/>
    </row>
    <row r="1109" spans="3:3" x14ac:dyDescent="0.25">
      <c r="C1109" s="69"/>
    </row>
    <row r="1110" spans="3:3" x14ac:dyDescent="0.25">
      <c r="C1110" s="69"/>
    </row>
    <row r="1111" spans="3:3" x14ac:dyDescent="0.25">
      <c r="C1111" s="69"/>
    </row>
    <row r="1112" spans="3:3" x14ac:dyDescent="0.25">
      <c r="C1112" s="69"/>
    </row>
    <row r="1113" spans="3:3" x14ac:dyDescent="0.25">
      <c r="C1113" s="69"/>
    </row>
    <row r="1114" spans="3:3" x14ac:dyDescent="0.25">
      <c r="C1114" s="69"/>
    </row>
    <row r="1115" spans="3:3" x14ac:dyDescent="0.25">
      <c r="C1115" s="69"/>
    </row>
    <row r="1116" spans="3:3" x14ac:dyDescent="0.25">
      <c r="C1116" s="69"/>
    </row>
    <row r="1117" spans="3:3" x14ac:dyDescent="0.25">
      <c r="C1117" s="69"/>
    </row>
    <row r="1118" spans="3:3" x14ac:dyDescent="0.25">
      <c r="C1118" s="69"/>
    </row>
    <row r="1119" spans="3:3" x14ac:dyDescent="0.25">
      <c r="C1119" s="69"/>
    </row>
    <row r="1120" spans="3:3" x14ac:dyDescent="0.25">
      <c r="C1120" s="69"/>
    </row>
    <row r="1121" spans="3:3" x14ac:dyDescent="0.25">
      <c r="C1121" s="69"/>
    </row>
    <row r="1122" spans="3:3" x14ac:dyDescent="0.25">
      <c r="C1122" s="69"/>
    </row>
    <row r="1123" spans="3:3" x14ac:dyDescent="0.25">
      <c r="C1123" s="69"/>
    </row>
    <row r="1124" spans="3:3" x14ac:dyDescent="0.25">
      <c r="C1124" s="69"/>
    </row>
    <row r="1125" spans="3:3" x14ac:dyDescent="0.25">
      <c r="C1125" s="69"/>
    </row>
    <row r="1126" spans="3:3" x14ac:dyDescent="0.25">
      <c r="C1126" s="69"/>
    </row>
    <row r="1127" spans="3:3" x14ac:dyDescent="0.25">
      <c r="C1127" s="69"/>
    </row>
    <row r="1128" spans="3:3" x14ac:dyDescent="0.25">
      <c r="C1128" s="69"/>
    </row>
    <row r="1129" spans="3:3" x14ac:dyDescent="0.25">
      <c r="C1129" s="69"/>
    </row>
    <row r="1130" spans="3:3" x14ac:dyDescent="0.25">
      <c r="C1130" s="69"/>
    </row>
    <row r="1131" spans="3:3" x14ac:dyDescent="0.25">
      <c r="C1131" s="69"/>
    </row>
    <row r="1132" spans="3:3" x14ac:dyDescent="0.25">
      <c r="C1132" s="69"/>
    </row>
    <row r="1133" spans="3:3" x14ac:dyDescent="0.25">
      <c r="C1133" s="69"/>
    </row>
    <row r="1134" spans="3:3" x14ac:dyDescent="0.25">
      <c r="C1134" s="69"/>
    </row>
    <row r="1135" spans="3:3" x14ac:dyDescent="0.25">
      <c r="C1135" s="69"/>
    </row>
    <row r="1136" spans="3:3" x14ac:dyDescent="0.25">
      <c r="C1136" s="69"/>
    </row>
    <row r="1137" spans="3:3" x14ac:dyDescent="0.25">
      <c r="C1137" s="69"/>
    </row>
    <row r="1138" spans="3:3" x14ac:dyDescent="0.25">
      <c r="C1138" s="69"/>
    </row>
    <row r="1139" spans="3:3" x14ac:dyDescent="0.25">
      <c r="C1139" s="69"/>
    </row>
    <row r="1140" spans="3:3" x14ac:dyDescent="0.25">
      <c r="C1140" s="69"/>
    </row>
    <row r="1141" spans="3:3" x14ac:dyDescent="0.25">
      <c r="C1141" s="69"/>
    </row>
    <row r="1142" spans="3:3" x14ac:dyDescent="0.25">
      <c r="C1142" s="69"/>
    </row>
    <row r="1143" spans="3:3" x14ac:dyDescent="0.25">
      <c r="C1143" s="69"/>
    </row>
    <row r="1144" spans="3:3" x14ac:dyDescent="0.25">
      <c r="C1144" s="69"/>
    </row>
    <row r="1145" spans="3:3" x14ac:dyDescent="0.25">
      <c r="C1145" s="69"/>
    </row>
    <row r="1146" spans="3:3" x14ac:dyDescent="0.25">
      <c r="C1146" s="69"/>
    </row>
    <row r="1147" spans="3:3" x14ac:dyDescent="0.25">
      <c r="C1147" s="69"/>
    </row>
    <row r="1148" spans="3:3" x14ac:dyDescent="0.25">
      <c r="C1148" s="69"/>
    </row>
    <row r="1149" spans="3:3" x14ac:dyDescent="0.25">
      <c r="C1149" s="69"/>
    </row>
    <row r="1150" spans="3:3" x14ac:dyDescent="0.25">
      <c r="C1150" s="69"/>
    </row>
    <row r="1151" spans="3:3" x14ac:dyDescent="0.25">
      <c r="C1151" s="69"/>
    </row>
    <row r="1152" spans="3:3" x14ac:dyDescent="0.25">
      <c r="C1152" s="69"/>
    </row>
    <row r="1153" spans="3:3" x14ac:dyDescent="0.25">
      <c r="C1153" s="69"/>
    </row>
    <row r="1154" spans="3:3" x14ac:dyDescent="0.25">
      <c r="C1154" s="69"/>
    </row>
    <row r="1155" spans="3:3" x14ac:dyDescent="0.25">
      <c r="C1155" s="69"/>
    </row>
    <row r="1156" spans="3:3" x14ac:dyDescent="0.25">
      <c r="C1156" s="69"/>
    </row>
    <row r="1157" spans="3:3" x14ac:dyDescent="0.25">
      <c r="C1157" s="69"/>
    </row>
    <row r="1158" spans="3:3" x14ac:dyDescent="0.25">
      <c r="C1158" s="69"/>
    </row>
    <row r="1159" spans="3:3" x14ac:dyDescent="0.25">
      <c r="C1159" s="69"/>
    </row>
    <row r="1160" spans="3:3" x14ac:dyDescent="0.25">
      <c r="C1160" s="69"/>
    </row>
    <row r="1161" spans="3:3" x14ac:dyDescent="0.25">
      <c r="C1161" s="69"/>
    </row>
    <row r="1162" spans="3:3" x14ac:dyDescent="0.25">
      <c r="C1162" s="69"/>
    </row>
    <row r="1163" spans="3:3" x14ac:dyDescent="0.25">
      <c r="C1163" s="69"/>
    </row>
    <row r="1164" spans="3:3" x14ac:dyDescent="0.25">
      <c r="C1164" s="69"/>
    </row>
    <row r="1165" spans="3:3" x14ac:dyDescent="0.25">
      <c r="C1165" s="69"/>
    </row>
    <row r="1166" spans="3:3" x14ac:dyDescent="0.25">
      <c r="C1166" s="69"/>
    </row>
    <row r="1167" spans="3:3" x14ac:dyDescent="0.25">
      <c r="C1167" s="69"/>
    </row>
    <row r="1168" spans="3:3" x14ac:dyDescent="0.25">
      <c r="C1168" s="69"/>
    </row>
    <row r="1169" spans="3:3" x14ac:dyDescent="0.25">
      <c r="C1169" s="69"/>
    </row>
    <row r="1170" spans="3:3" x14ac:dyDescent="0.25">
      <c r="C1170" s="69"/>
    </row>
    <row r="1171" spans="3:3" x14ac:dyDescent="0.25">
      <c r="C1171" s="69"/>
    </row>
    <row r="1172" spans="3:3" x14ac:dyDescent="0.25">
      <c r="C1172" s="69"/>
    </row>
    <row r="1173" spans="3:3" x14ac:dyDescent="0.25">
      <c r="C1173" s="69"/>
    </row>
    <row r="1174" spans="3:3" x14ac:dyDescent="0.25">
      <c r="C1174" s="69"/>
    </row>
    <row r="1175" spans="3:3" x14ac:dyDescent="0.25">
      <c r="C1175" s="69"/>
    </row>
    <row r="1176" spans="3:3" x14ac:dyDescent="0.25">
      <c r="C1176" s="69"/>
    </row>
    <row r="1177" spans="3:3" x14ac:dyDescent="0.25">
      <c r="C1177" s="69"/>
    </row>
    <row r="1178" spans="3:3" x14ac:dyDescent="0.25">
      <c r="C1178" s="69"/>
    </row>
    <row r="1179" spans="3:3" x14ac:dyDescent="0.25">
      <c r="C1179" s="69"/>
    </row>
    <row r="1180" spans="3:3" x14ac:dyDescent="0.25">
      <c r="C1180" s="69"/>
    </row>
    <row r="1181" spans="3:3" x14ac:dyDescent="0.25">
      <c r="C1181" s="69"/>
    </row>
    <row r="1182" spans="3:3" x14ac:dyDescent="0.25">
      <c r="C1182" s="69"/>
    </row>
    <row r="1183" spans="3:3" x14ac:dyDescent="0.25">
      <c r="C1183" s="69"/>
    </row>
    <row r="1184" spans="3:3" x14ac:dyDescent="0.25">
      <c r="C1184" s="69"/>
    </row>
    <row r="1185" spans="3:3" x14ac:dyDescent="0.25">
      <c r="C1185" s="69"/>
    </row>
    <row r="1186" spans="3:3" x14ac:dyDescent="0.25">
      <c r="C1186" s="69"/>
    </row>
    <row r="1187" spans="3:3" x14ac:dyDescent="0.25">
      <c r="C1187" s="69"/>
    </row>
    <row r="1188" spans="3:3" x14ac:dyDescent="0.25">
      <c r="C1188" s="69"/>
    </row>
    <row r="1189" spans="3:3" x14ac:dyDescent="0.25">
      <c r="C1189" s="69"/>
    </row>
    <row r="1190" spans="3:3" x14ac:dyDescent="0.25">
      <c r="C1190" s="69"/>
    </row>
    <row r="1191" spans="3:3" x14ac:dyDescent="0.25">
      <c r="C1191" s="69"/>
    </row>
    <row r="1192" spans="3:3" x14ac:dyDescent="0.25">
      <c r="C1192" s="69"/>
    </row>
    <row r="1193" spans="3:3" x14ac:dyDescent="0.25">
      <c r="C1193" s="69"/>
    </row>
    <row r="1194" spans="3:3" x14ac:dyDescent="0.25">
      <c r="C1194" s="69"/>
    </row>
    <row r="1195" spans="3:3" x14ac:dyDescent="0.25">
      <c r="C1195" s="69"/>
    </row>
    <row r="1196" spans="3:3" x14ac:dyDescent="0.25">
      <c r="C1196" s="69"/>
    </row>
    <row r="1197" spans="3:3" x14ac:dyDescent="0.25">
      <c r="C1197" s="69"/>
    </row>
    <row r="1198" spans="3:3" x14ac:dyDescent="0.25">
      <c r="C1198" s="69"/>
    </row>
    <row r="1199" spans="3:3" x14ac:dyDescent="0.25">
      <c r="C1199" s="69"/>
    </row>
    <row r="1200" spans="3:3" x14ac:dyDescent="0.25">
      <c r="C1200" s="69"/>
    </row>
    <row r="1201" spans="3:3" x14ac:dyDescent="0.25">
      <c r="C1201" s="69"/>
    </row>
    <row r="1202" spans="3:3" x14ac:dyDescent="0.25">
      <c r="C1202" s="69"/>
    </row>
    <row r="1203" spans="3:3" x14ac:dyDescent="0.25">
      <c r="C1203" s="69"/>
    </row>
    <row r="1204" spans="3:3" x14ac:dyDescent="0.25">
      <c r="C1204" s="69"/>
    </row>
    <row r="1205" spans="3:3" x14ac:dyDescent="0.25">
      <c r="C1205" s="69"/>
    </row>
    <row r="1206" spans="3:3" x14ac:dyDescent="0.25">
      <c r="C1206" s="69"/>
    </row>
    <row r="1207" spans="3:3" x14ac:dyDescent="0.25">
      <c r="C1207" s="69"/>
    </row>
    <row r="1208" spans="3:3" x14ac:dyDescent="0.25">
      <c r="C1208" s="69"/>
    </row>
    <row r="1209" spans="3:3" x14ac:dyDescent="0.25">
      <c r="C1209" s="69"/>
    </row>
    <row r="1210" spans="3:3" x14ac:dyDescent="0.25">
      <c r="C1210" s="69"/>
    </row>
    <row r="1211" spans="3:3" x14ac:dyDescent="0.25">
      <c r="C1211" s="69"/>
    </row>
    <row r="1212" spans="3:3" x14ac:dyDescent="0.25">
      <c r="C1212" s="69"/>
    </row>
    <row r="1213" spans="3:3" x14ac:dyDescent="0.25">
      <c r="C1213" s="69"/>
    </row>
    <row r="1214" spans="3:3" x14ac:dyDescent="0.25">
      <c r="C1214" s="69"/>
    </row>
    <row r="1215" spans="3:3" x14ac:dyDescent="0.25">
      <c r="C1215" s="69"/>
    </row>
    <row r="1216" spans="3:3" x14ac:dyDescent="0.25">
      <c r="C1216" s="69"/>
    </row>
    <row r="1217" spans="3:3" x14ac:dyDescent="0.25">
      <c r="C1217" s="69"/>
    </row>
    <row r="1218" spans="3:3" x14ac:dyDescent="0.25">
      <c r="C1218" s="69"/>
    </row>
    <row r="1219" spans="3:3" x14ac:dyDescent="0.25">
      <c r="C1219" s="69"/>
    </row>
    <row r="1220" spans="3:3" x14ac:dyDescent="0.25">
      <c r="C1220" s="69"/>
    </row>
    <row r="1221" spans="3:3" x14ac:dyDescent="0.25">
      <c r="C1221" s="69"/>
    </row>
    <row r="1222" spans="3:3" x14ac:dyDescent="0.25">
      <c r="C1222" s="69"/>
    </row>
    <row r="1223" spans="3:3" x14ac:dyDescent="0.25">
      <c r="C1223" s="69"/>
    </row>
    <row r="1224" spans="3:3" x14ac:dyDescent="0.25">
      <c r="C1224" s="69"/>
    </row>
    <row r="1225" spans="3:3" x14ac:dyDescent="0.25">
      <c r="C1225" s="69"/>
    </row>
    <row r="1226" spans="3:3" x14ac:dyDescent="0.25">
      <c r="C1226" s="69"/>
    </row>
    <row r="1227" spans="3:3" x14ac:dyDescent="0.25">
      <c r="C1227" s="69"/>
    </row>
    <row r="1228" spans="3:3" x14ac:dyDescent="0.25">
      <c r="C1228" s="69"/>
    </row>
    <row r="1229" spans="3:3" x14ac:dyDescent="0.25">
      <c r="C1229" s="69"/>
    </row>
    <row r="1230" spans="3:3" x14ac:dyDescent="0.25">
      <c r="C1230" s="69"/>
    </row>
    <row r="1231" spans="3:3" x14ac:dyDescent="0.25">
      <c r="C1231" s="69"/>
    </row>
    <row r="1232" spans="3:3" x14ac:dyDescent="0.25">
      <c r="C1232" s="69"/>
    </row>
    <row r="1233" spans="3:3" x14ac:dyDescent="0.25">
      <c r="C1233" s="69"/>
    </row>
    <row r="1234" spans="3:3" x14ac:dyDescent="0.25">
      <c r="C1234" s="69"/>
    </row>
    <row r="1235" spans="3:3" x14ac:dyDescent="0.25">
      <c r="C1235" s="69"/>
    </row>
    <row r="1236" spans="3:3" x14ac:dyDescent="0.25">
      <c r="C1236" s="69"/>
    </row>
    <row r="1237" spans="3:3" x14ac:dyDescent="0.25">
      <c r="C1237" s="69"/>
    </row>
    <row r="1238" spans="3:3" x14ac:dyDescent="0.25">
      <c r="C1238" s="69"/>
    </row>
    <row r="1239" spans="3:3" x14ac:dyDescent="0.25">
      <c r="C1239" s="69"/>
    </row>
    <row r="1240" spans="3:3" x14ac:dyDescent="0.25">
      <c r="C1240" s="69"/>
    </row>
    <row r="1241" spans="3:3" x14ac:dyDescent="0.25">
      <c r="C1241" s="69"/>
    </row>
    <row r="1242" spans="3:3" x14ac:dyDescent="0.25">
      <c r="C1242" s="69"/>
    </row>
    <row r="1243" spans="3:3" x14ac:dyDescent="0.25">
      <c r="C1243" s="69"/>
    </row>
    <row r="1244" spans="3:3" x14ac:dyDescent="0.25">
      <c r="C1244" s="69"/>
    </row>
    <row r="1245" spans="3:3" x14ac:dyDescent="0.25">
      <c r="C1245" s="69"/>
    </row>
    <row r="1246" spans="3:3" x14ac:dyDescent="0.25">
      <c r="C1246" s="69"/>
    </row>
    <row r="1247" spans="3:3" x14ac:dyDescent="0.25">
      <c r="C1247" s="69"/>
    </row>
    <row r="1248" spans="3:3" x14ac:dyDescent="0.25">
      <c r="C1248" s="69"/>
    </row>
    <row r="1249" spans="3:3" x14ac:dyDescent="0.25">
      <c r="C1249" s="69"/>
    </row>
    <row r="1250" spans="3:3" x14ac:dyDescent="0.25">
      <c r="C1250" s="69"/>
    </row>
    <row r="1251" spans="3:3" x14ac:dyDescent="0.25">
      <c r="C1251" s="69"/>
    </row>
    <row r="1252" spans="3:3" x14ac:dyDescent="0.25">
      <c r="C1252" s="69"/>
    </row>
    <row r="1253" spans="3:3" x14ac:dyDescent="0.25">
      <c r="C1253" s="69"/>
    </row>
    <row r="1254" spans="3:3" x14ac:dyDescent="0.25">
      <c r="C1254" s="69"/>
    </row>
    <row r="1255" spans="3:3" x14ac:dyDescent="0.25">
      <c r="C1255" s="69"/>
    </row>
    <row r="1256" spans="3:3" x14ac:dyDescent="0.25">
      <c r="C1256" s="69"/>
    </row>
    <row r="1257" spans="3:3" x14ac:dyDescent="0.25">
      <c r="C1257" s="69"/>
    </row>
    <row r="1258" spans="3:3" x14ac:dyDescent="0.25">
      <c r="C1258" s="69"/>
    </row>
    <row r="1259" spans="3:3" x14ac:dyDescent="0.25">
      <c r="C1259" s="69"/>
    </row>
    <row r="1260" spans="3:3" x14ac:dyDescent="0.25">
      <c r="C1260" s="69"/>
    </row>
    <row r="1261" spans="3:3" x14ac:dyDescent="0.25">
      <c r="C1261" s="69"/>
    </row>
    <row r="1262" spans="3:3" x14ac:dyDescent="0.25">
      <c r="C1262" s="69"/>
    </row>
    <row r="1263" spans="3:3" x14ac:dyDescent="0.25">
      <c r="C1263" s="69"/>
    </row>
    <row r="1264" spans="3:3" x14ac:dyDescent="0.25">
      <c r="C1264" s="69"/>
    </row>
    <row r="1265" spans="3:3" x14ac:dyDescent="0.25">
      <c r="C1265" s="69"/>
    </row>
    <row r="1266" spans="3:3" x14ac:dyDescent="0.25">
      <c r="C1266" s="69"/>
    </row>
    <row r="1267" spans="3:3" x14ac:dyDescent="0.25">
      <c r="C1267" s="69"/>
    </row>
    <row r="1268" spans="3:3" x14ac:dyDescent="0.25">
      <c r="C1268" s="69"/>
    </row>
    <row r="1269" spans="3:3" x14ac:dyDescent="0.25">
      <c r="C1269" s="69"/>
    </row>
    <row r="1270" spans="3:3" x14ac:dyDescent="0.25">
      <c r="C1270" s="69"/>
    </row>
    <row r="1271" spans="3:3" x14ac:dyDescent="0.25">
      <c r="C1271" s="69"/>
    </row>
    <row r="1272" spans="3:3" x14ac:dyDescent="0.25">
      <c r="C1272" s="69"/>
    </row>
    <row r="1273" spans="3:3" x14ac:dyDescent="0.25">
      <c r="C1273" s="69"/>
    </row>
    <row r="1274" spans="3:3" x14ac:dyDescent="0.25">
      <c r="C1274" s="69"/>
    </row>
    <row r="1275" spans="3:3" x14ac:dyDescent="0.25">
      <c r="C1275" s="69"/>
    </row>
    <row r="1276" spans="3:3" x14ac:dyDescent="0.25">
      <c r="C1276" s="69"/>
    </row>
    <row r="1277" spans="3:3" x14ac:dyDescent="0.25">
      <c r="C1277" s="69"/>
    </row>
    <row r="1278" spans="3:3" x14ac:dyDescent="0.25">
      <c r="C1278" s="69"/>
    </row>
    <row r="1279" spans="3:3" x14ac:dyDescent="0.25">
      <c r="C1279" s="69"/>
    </row>
    <row r="1280" spans="3:3" x14ac:dyDescent="0.25">
      <c r="C1280" s="69"/>
    </row>
    <row r="1281" spans="3:3" x14ac:dyDescent="0.25">
      <c r="C1281" s="69"/>
    </row>
    <row r="1282" spans="3:3" x14ac:dyDescent="0.25">
      <c r="C1282" s="69"/>
    </row>
    <row r="1283" spans="3:3" x14ac:dyDescent="0.25">
      <c r="C1283" s="69"/>
    </row>
    <row r="1284" spans="3:3" x14ac:dyDescent="0.25">
      <c r="C1284" s="69"/>
    </row>
    <row r="1285" spans="3:3" x14ac:dyDescent="0.25">
      <c r="C1285" s="69"/>
    </row>
    <row r="1286" spans="3:3" x14ac:dyDescent="0.25">
      <c r="C1286" s="69"/>
    </row>
    <row r="1287" spans="3:3" x14ac:dyDescent="0.25">
      <c r="C1287" s="69"/>
    </row>
    <row r="1288" spans="3:3" x14ac:dyDescent="0.25">
      <c r="C1288" s="69"/>
    </row>
    <row r="1289" spans="3:3" x14ac:dyDescent="0.25">
      <c r="C1289" s="69"/>
    </row>
    <row r="1290" spans="3:3" x14ac:dyDescent="0.25">
      <c r="C1290" s="69"/>
    </row>
    <row r="1291" spans="3:3" x14ac:dyDescent="0.25">
      <c r="C1291" s="69"/>
    </row>
    <row r="1292" spans="3:3" x14ac:dyDescent="0.25">
      <c r="C1292" s="69"/>
    </row>
    <row r="1293" spans="3:3" x14ac:dyDescent="0.25">
      <c r="C1293" s="69"/>
    </row>
    <row r="1294" spans="3:3" x14ac:dyDescent="0.25">
      <c r="C1294" s="69"/>
    </row>
    <row r="1295" spans="3:3" x14ac:dyDescent="0.25">
      <c r="C1295" s="69"/>
    </row>
    <row r="1296" spans="3:3" x14ac:dyDescent="0.25">
      <c r="C1296" s="69"/>
    </row>
    <row r="1297" spans="3:3" x14ac:dyDescent="0.25">
      <c r="C1297" s="69"/>
    </row>
    <row r="1298" spans="3:3" x14ac:dyDescent="0.25">
      <c r="C1298" s="69"/>
    </row>
    <row r="1299" spans="3:3" x14ac:dyDescent="0.25">
      <c r="C1299" s="69"/>
    </row>
    <row r="1300" spans="3:3" x14ac:dyDescent="0.25">
      <c r="C1300" s="69"/>
    </row>
    <row r="1301" spans="3:3" x14ac:dyDescent="0.25">
      <c r="C1301" s="69"/>
    </row>
    <row r="1302" spans="3:3" x14ac:dyDescent="0.25">
      <c r="C1302" s="69"/>
    </row>
    <row r="1303" spans="3:3" x14ac:dyDescent="0.25">
      <c r="C1303" s="69"/>
    </row>
    <row r="1304" spans="3:3" x14ac:dyDescent="0.25">
      <c r="C1304" s="69"/>
    </row>
    <row r="1305" spans="3:3" x14ac:dyDescent="0.25">
      <c r="C1305" s="69"/>
    </row>
    <row r="1306" spans="3:3" x14ac:dyDescent="0.25">
      <c r="C1306" s="69"/>
    </row>
    <row r="1307" spans="3:3" x14ac:dyDescent="0.25">
      <c r="C1307" s="69"/>
    </row>
    <row r="1308" spans="3:3" x14ac:dyDescent="0.25">
      <c r="C1308" s="69"/>
    </row>
    <row r="1309" spans="3:3" x14ac:dyDescent="0.25">
      <c r="C1309" s="69"/>
    </row>
    <row r="1310" spans="3:3" x14ac:dyDescent="0.25">
      <c r="C1310" s="69"/>
    </row>
    <row r="1311" spans="3:3" x14ac:dyDescent="0.25">
      <c r="C1311" s="69"/>
    </row>
    <row r="1312" spans="3:3" x14ac:dyDescent="0.25">
      <c r="C1312" s="69"/>
    </row>
    <row r="1313" spans="3:3" x14ac:dyDescent="0.25">
      <c r="C1313" s="69"/>
    </row>
    <row r="1314" spans="3:3" x14ac:dyDescent="0.25">
      <c r="C1314" s="69"/>
    </row>
    <row r="1315" spans="3:3" x14ac:dyDescent="0.25">
      <c r="C1315" s="69"/>
    </row>
    <row r="1316" spans="3:3" x14ac:dyDescent="0.25">
      <c r="C1316" s="69"/>
    </row>
    <row r="1317" spans="3:3" x14ac:dyDescent="0.25">
      <c r="C1317" s="69"/>
    </row>
    <row r="1318" spans="3:3" x14ac:dyDescent="0.25">
      <c r="C1318" s="69"/>
    </row>
    <row r="1319" spans="3:3" x14ac:dyDescent="0.25">
      <c r="C1319" s="69"/>
    </row>
    <row r="1320" spans="3:3" x14ac:dyDescent="0.25">
      <c r="C1320" s="69"/>
    </row>
    <row r="1321" spans="3:3" x14ac:dyDescent="0.25">
      <c r="C1321" s="69"/>
    </row>
    <row r="1322" spans="3:3" x14ac:dyDescent="0.25">
      <c r="C1322" s="69"/>
    </row>
    <row r="1323" spans="3:3" x14ac:dyDescent="0.25">
      <c r="C1323" s="69"/>
    </row>
    <row r="1324" spans="3:3" x14ac:dyDescent="0.25">
      <c r="C1324" s="69"/>
    </row>
    <row r="1325" spans="3:3" x14ac:dyDescent="0.25">
      <c r="C1325" s="69"/>
    </row>
    <row r="1326" spans="3:3" x14ac:dyDescent="0.25">
      <c r="C1326" s="69"/>
    </row>
    <row r="1327" spans="3:3" x14ac:dyDescent="0.25">
      <c r="C1327" s="69"/>
    </row>
    <row r="1328" spans="3:3" x14ac:dyDescent="0.25">
      <c r="C1328" s="69"/>
    </row>
    <row r="1329" spans="3:3" x14ac:dyDescent="0.25">
      <c r="C1329" s="69"/>
    </row>
    <row r="1330" spans="3:3" x14ac:dyDescent="0.25">
      <c r="C1330" s="69"/>
    </row>
    <row r="1331" spans="3:3" x14ac:dyDescent="0.25">
      <c r="C1331" s="69"/>
    </row>
    <row r="1332" spans="3:3" x14ac:dyDescent="0.25">
      <c r="C1332" s="69"/>
    </row>
    <row r="1333" spans="3:3" x14ac:dyDescent="0.25">
      <c r="C1333" s="69"/>
    </row>
    <row r="1334" spans="3:3" x14ac:dyDescent="0.25">
      <c r="C1334" s="69"/>
    </row>
    <row r="1335" spans="3:3" x14ac:dyDescent="0.25">
      <c r="C1335" s="69"/>
    </row>
    <row r="1336" spans="3:3" x14ac:dyDescent="0.25">
      <c r="C1336" s="69"/>
    </row>
    <row r="1337" spans="3:3" x14ac:dyDescent="0.25">
      <c r="C1337" s="69"/>
    </row>
    <row r="1338" spans="3:3" x14ac:dyDescent="0.25">
      <c r="C1338" s="69"/>
    </row>
    <row r="1339" spans="3:3" x14ac:dyDescent="0.25">
      <c r="C1339" s="69"/>
    </row>
    <row r="1340" spans="3:3" x14ac:dyDescent="0.25">
      <c r="C1340" s="69"/>
    </row>
    <row r="1341" spans="3:3" x14ac:dyDescent="0.25">
      <c r="C1341" s="69"/>
    </row>
    <row r="1342" spans="3:3" x14ac:dyDescent="0.25">
      <c r="C1342" s="69"/>
    </row>
    <row r="1343" spans="3:3" x14ac:dyDescent="0.25">
      <c r="C1343" s="69"/>
    </row>
    <row r="1344" spans="3:3" x14ac:dyDescent="0.25">
      <c r="C1344" s="69"/>
    </row>
    <row r="1345" spans="3:3" x14ac:dyDescent="0.25">
      <c r="C1345" s="69"/>
    </row>
    <row r="1346" spans="3:3" x14ac:dyDescent="0.25">
      <c r="C1346" s="69"/>
    </row>
    <row r="1347" spans="3:3" x14ac:dyDescent="0.25">
      <c r="C1347" s="69"/>
    </row>
    <row r="1348" spans="3:3" x14ac:dyDescent="0.25">
      <c r="C1348" s="69"/>
    </row>
    <row r="1349" spans="3:3" x14ac:dyDescent="0.25">
      <c r="C1349" s="69"/>
    </row>
    <row r="1350" spans="3:3" x14ac:dyDescent="0.25">
      <c r="C1350" s="69"/>
    </row>
    <row r="1351" spans="3:3" x14ac:dyDescent="0.25">
      <c r="C1351" s="69"/>
    </row>
    <row r="1352" spans="3:3" x14ac:dyDescent="0.25">
      <c r="C1352" s="69"/>
    </row>
    <row r="1353" spans="3:3" x14ac:dyDescent="0.25">
      <c r="C1353" s="69"/>
    </row>
    <row r="1354" spans="3:3" x14ac:dyDescent="0.25">
      <c r="C1354" s="69"/>
    </row>
    <row r="1355" spans="3:3" x14ac:dyDescent="0.25">
      <c r="C1355" s="69"/>
    </row>
    <row r="1356" spans="3:3" x14ac:dyDescent="0.25">
      <c r="C1356" s="69"/>
    </row>
    <row r="1357" spans="3:3" x14ac:dyDescent="0.25">
      <c r="C1357" s="69"/>
    </row>
    <row r="1358" spans="3:3" x14ac:dyDescent="0.25">
      <c r="C1358" s="69"/>
    </row>
    <row r="1359" spans="3:3" x14ac:dyDescent="0.25">
      <c r="C1359" s="69"/>
    </row>
    <row r="1360" spans="3:3" x14ac:dyDescent="0.25">
      <c r="C1360" s="69"/>
    </row>
    <row r="1361" spans="3:3" x14ac:dyDescent="0.25">
      <c r="C1361" s="69"/>
    </row>
    <row r="1362" spans="3:3" x14ac:dyDescent="0.25">
      <c r="C1362" s="69"/>
    </row>
    <row r="1363" spans="3:3" x14ac:dyDescent="0.25">
      <c r="C1363" s="69"/>
    </row>
    <row r="1364" spans="3:3" x14ac:dyDescent="0.25">
      <c r="C1364" s="69"/>
    </row>
    <row r="1365" spans="3:3" x14ac:dyDescent="0.25">
      <c r="C1365" s="69"/>
    </row>
    <row r="1366" spans="3:3" x14ac:dyDescent="0.25">
      <c r="C1366" s="69"/>
    </row>
    <row r="1367" spans="3:3" x14ac:dyDescent="0.25">
      <c r="C1367" s="69"/>
    </row>
    <row r="1368" spans="3:3" x14ac:dyDescent="0.25">
      <c r="C1368" s="69"/>
    </row>
    <row r="1369" spans="3:3" x14ac:dyDescent="0.25">
      <c r="C1369" s="69"/>
    </row>
    <row r="1370" spans="3:3" x14ac:dyDescent="0.25">
      <c r="C1370" s="69"/>
    </row>
    <row r="1371" spans="3:3" x14ac:dyDescent="0.25">
      <c r="C1371" s="69"/>
    </row>
    <row r="1372" spans="3:3" x14ac:dyDescent="0.25">
      <c r="C1372" s="69"/>
    </row>
    <row r="1373" spans="3:3" x14ac:dyDescent="0.25">
      <c r="C1373" s="69"/>
    </row>
    <row r="1374" spans="3:3" x14ac:dyDescent="0.25">
      <c r="C1374" s="69"/>
    </row>
    <row r="1375" spans="3:3" x14ac:dyDescent="0.25">
      <c r="C1375" s="69"/>
    </row>
    <row r="1376" spans="3:3" x14ac:dyDescent="0.25">
      <c r="C1376" s="69"/>
    </row>
    <row r="1377" spans="3:3" x14ac:dyDescent="0.25">
      <c r="C1377" s="69"/>
    </row>
    <row r="1378" spans="3:3" x14ac:dyDescent="0.25">
      <c r="C1378" s="69"/>
    </row>
    <row r="1379" spans="3:3" x14ac:dyDescent="0.25">
      <c r="C1379" s="69"/>
    </row>
    <row r="1380" spans="3:3" x14ac:dyDescent="0.25">
      <c r="C1380" s="69"/>
    </row>
    <row r="1381" spans="3:3" x14ac:dyDescent="0.25">
      <c r="C1381" s="69"/>
    </row>
    <row r="1382" spans="3:3" x14ac:dyDescent="0.25">
      <c r="C1382" s="69"/>
    </row>
    <row r="1383" spans="3:3" x14ac:dyDescent="0.25">
      <c r="C1383" s="69"/>
    </row>
    <row r="1384" spans="3:3" x14ac:dyDescent="0.25">
      <c r="C1384" s="69"/>
    </row>
    <row r="1385" spans="3:3" x14ac:dyDescent="0.25">
      <c r="C1385" s="69"/>
    </row>
    <row r="1386" spans="3:3" x14ac:dyDescent="0.25">
      <c r="C1386" s="69"/>
    </row>
    <row r="1387" spans="3:3" x14ac:dyDescent="0.25">
      <c r="C1387" s="69"/>
    </row>
    <row r="1388" spans="3:3" x14ac:dyDescent="0.25">
      <c r="C1388" s="69"/>
    </row>
    <row r="1389" spans="3:3" x14ac:dyDescent="0.25">
      <c r="C1389" s="69"/>
    </row>
    <row r="1390" spans="3:3" x14ac:dyDescent="0.25">
      <c r="C1390" s="69"/>
    </row>
    <row r="1391" spans="3:3" x14ac:dyDescent="0.25">
      <c r="C1391" s="69"/>
    </row>
    <row r="1392" spans="3:3" x14ac:dyDescent="0.25">
      <c r="C1392" s="69"/>
    </row>
    <row r="1393" spans="3:3" x14ac:dyDescent="0.25">
      <c r="C1393" s="69"/>
    </row>
    <row r="1394" spans="3:3" x14ac:dyDescent="0.25">
      <c r="C1394" s="69"/>
    </row>
    <row r="1395" spans="3:3" x14ac:dyDescent="0.25">
      <c r="C1395" s="69"/>
    </row>
    <row r="1396" spans="3:3" x14ac:dyDescent="0.25">
      <c r="C1396" s="69"/>
    </row>
    <row r="1397" spans="3:3" x14ac:dyDescent="0.25">
      <c r="C1397" s="69"/>
    </row>
    <row r="1398" spans="3:3" x14ac:dyDescent="0.25">
      <c r="C1398" s="69"/>
    </row>
    <row r="1399" spans="3:3" x14ac:dyDescent="0.25">
      <c r="C1399" s="69"/>
    </row>
    <row r="1400" spans="3:3" x14ac:dyDescent="0.25">
      <c r="C1400" s="69"/>
    </row>
    <row r="1401" spans="3:3" x14ac:dyDescent="0.25">
      <c r="C1401" s="69"/>
    </row>
    <row r="1402" spans="3:3" x14ac:dyDescent="0.25">
      <c r="C1402" s="69"/>
    </row>
    <row r="1403" spans="3:3" x14ac:dyDescent="0.25">
      <c r="C1403" s="69"/>
    </row>
    <row r="1404" spans="3:3" x14ac:dyDescent="0.25">
      <c r="C1404" s="69"/>
    </row>
    <row r="1405" spans="3:3" x14ac:dyDescent="0.25">
      <c r="C1405" s="69"/>
    </row>
    <row r="1406" spans="3:3" x14ac:dyDescent="0.25">
      <c r="C1406" s="69"/>
    </row>
    <row r="1407" spans="3:3" x14ac:dyDescent="0.25">
      <c r="C1407" s="69"/>
    </row>
    <row r="1408" spans="3:3" x14ac:dyDescent="0.25">
      <c r="C1408" s="69"/>
    </row>
    <row r="1409" spans="3:3" x14ac:dyDescent="0.25">
      <c r="C1409" s="69"/>
    </row>
    <row r="1410" spans="3:3" x14ac:dyDescent="0.25">
      <c r="C1410" s="69"/>
    </row>
    <row r="1411" spans="3:3" x14ac:dyDescent="0.25">
      <c r="C1411" s="69"/>
    </row>
    <row r="1412" spans="3:3" x14ac:dyDescent="0.25">
      <c r="C1412" s="69"/>
    </row>
    <row r="1413" spans="3:3" x14ac:dyDescent="0.25">
      <c r="C1413" s="69"/>
    </row>
    <row r="1414" spans="3:3" x14ac:dyDescent="0.25">
      <c r="C1414" s="69"/>
    </row>
    <row r="1415" spans="3:3" x14ac:dyDescent="0.25">
      <c r="C1415" s="69"/>
    </row>
    <row r="1416" spans="3:3" x14ac:dyDescent="0.25">
      <c r="C1416" s="69"/>
    </row>
    <row r="1417" spans="3:3" x14ac:dyDescent="0.25">
      <c r="C1417" s="69"/>
    </row>
    <row r="1418" spans="3:3" x14ac:dyDescent="0.25">
      <c r="C1418" s="69"/>
    </row>
    <row r="1419" spans="3:3" x14ac:dyDescent="0.25">
      <c r="C1419" s="69"/>
    </row>
    <row r="1420" spans="3:3" x14ac:dyDescent="0.25">
      <c r="C1420" s="69"/>
    </row>
    <row r="1421" spans="3:3" x14ac:dyDescent="0.25">
      <c r="C1421" s="69"/>
    </row>
    <row r="1422" spans="3:3" x14ac:dyDescent="0.25">
      <c r="C1422" s="69"/>
    </row>
    <row r="1423" spans="3:3" x14ac:dyDescent="0.25">
      <c r="C1423" s="69"/>
    </row>
    <row r="1424" spans="3:3" x14ac:dyDescent="0.25">
      <c r="C1424" s="69"/>
    </row>
    <row r="1425" spans="3:3" x14ac:dyDescent="0.25">
      <c r="C1425" s="69"/>
    </row>
    <row r="1426" spans="3:3" x14ac:dyDescent="0.25">
      <c r="C1426" s="69"/>
    </row>
    <row r="1427" spans="3:3" x14ac:dyDescent="0.25">
      <c r="C1427" s="69"/>
    </row>
    <row r="1428" spans="3:3" x14ac:dyDescent="0.25">
      <c r="C1428" s="69"/>
    </row>
    <row r="1429" spans="3:3" x14ac:dyDescent="0.25">
      <c r="C1429" s="69"/>
    </row>
    <row r="1430" spans="3:3" x14ac:dyDescent="0.25">
      <c r="C1430" s="69"/>
    </row>
    <row r="1431" spans="3:3" x14ac:dyDescent="0.25">
      <c r="C1431" s="69"/>
    </row>
    <row r="1432" spans="3:3" x14ac:dyDescent="0.25">
      <c r="C1432" s="69"/>
    </row>
    <row r="1433" spans="3:3" x14ac:dyDescent="0.25">
      <c r="C1433" s="69"/>
    </row>
    <row r="1434" spans="3:3" x14ac:dyDescent="0.25">
      <c r="C1434" s="69"/>
    </row>
    <row r="1435" spans="3:3" x14ac:dyDescent="0.25">
      <c r="C1435" s="69"/>
    </row>
    <row r="1436" spans="3:3" x14ac:dyDescent="0.25">
      <c r="C1436" s="69"/>
    </row>
    <row r="1437" spans="3:3" x14ac:dyDescent="0.25">
      <c r="C1437" s="69"/>
    </row>
    <row r="1438" spans="3:3" x14ac:dyDescent="0.25">
      <c r="C1438" s="69"/>
    </row>
    <row r="1439" spans="3:3" x14ac:dyDescent="0.25">
      <c r="C1439" s="69"/>
    </row>
    <row r="1440" spans="3:3" x14ac:dyDescent="0.25">
      <c r="C1440" s="69"/>
    </row>
    <row r="1441" spans="3:3" x14ac:dyDescent="0.25">
      <c r="C1441" s="69"/>
    </row>
    <row r="1442" spans="3:3" x14ac:dyDescent="0.25">
      <c r="C1442" s="69"/>
    </row>
    <row r="1443" spans="3:3" x14ac:dyDescent="0.25">
      <c r="C1443" s="69"/>
    </row>
    <row r="1444" spans="3:3" x14ac:dyDescent="0.25">
      <c r="C1444" s="69"/>
    </row>
    <row r="1445" spans="3:3" x14ac:dyDescent="0.25">
      <c r="C1445" s="69"/>
    </row>
    <row r="1446" spans="3:3" x14ac:dyDescent="0.25">
      <c r="C1446" s="69"/>
    </row>
    <row r="1447" spans="3:3" x14ac:dyDescent="0.25">
      <c r="C1447" s="69"/>
    </row>
    <row r="1448" spans="3:3" x14ac:dyDescent="0.25">
      <c r="C1448" s="69"/>
    </row>
    <row r="1449" spans="3:3" x14ac:dyDescent="0.25">
      <c r="C1449" s="69"/>
    </row>
    <row r="1450" spans="3:3" x14ac:dyDescent="0.25">
      <c r="C1450" s="69"/>
    </row>
    <row r="1451" spans="3:3" x14ac:dyDescent="0.25">
      <c r="C1451" s="69"/>
    </row>
    <row r="1452" spans="3:3" x14ac:dyDescent="0.25">
      <c r="C1452" s="69"/>
    </row>
    <row r="1453" spans="3:3" x14ac:dyDescent="0.25">
      <c r="C1453" s="69"/>
    </row>
    <row r="1454" spans="3:3" x14ac:dyDescent="0.25">
      <c r="C1454" s="69"/>
    </row>
    <row r="1455" spans="3:3" x14ac:dyDescent="0.25">
      <c r="C1455" s="69"/>
    </row>
    <row r="1456" spans="3:3" x14ac:dyDescent="0.25">
      <c r="C1456" s="69"/>
    </row>
    <row r="1457" spans="3:3" x14ac:dyDescent="0.25">
      <c r="C1457" s="69"/>
    </row>
    <row r="1458" spans="3:3" x14ac:dyDescent="0.25">
      <c r="C1458" s="69"/>
    </row>
    <row r="1459" spans="3:3" x14ac:dyDescent="0.25">
      <c r="C1459" s="69"/>
    </row>
    <row r="1460" spans="3:3" x14ac:dyDescent="0.25">
      <c r="C1460" s="69"/>
    </row>
    <row r="1461" spans="3:3" x14ac:dyDescent="0.25">
      <c r="C1461" s="69"/>
    </row>
    <row r="1462" spans="3:3" x14ac:dyDescent="0.25">
      <c r="C1462" s="69"/>
    </row>
    <row r="1463" spans="3:3" x14ac:dyDescent="0.25">
      <c r="C1463" s="69"/>
    </row>
    <row r="1464" spans="3:3" x14ac:dyDescent="0.25">
      <c r="C1464" s="69"/>
    </row>
    <row r="1465" spans="3:3" x14ac:dyDescent="0.25">
      <c r="C1465" s="69"/>
    </row>
    <row r="1466" spans="3:3" x14ac:dyDescent="0.25">
      <c r="C1466" s="69"/>
    </row>
    <row r="1467" spans="3:3" x14ac:dyDescent="0.25">
      <c r="C1467" s="69"/>
    </row>
    <row r="1468" spans="3:3" x14ac:dyDescent="0.25">
      <c r="C1468" s="69"/>
    </row>
    <row r="1469" spans="3:3" x14ac:dyDescent="0.25">
      <c r="C1469" s="69"/>
    </row>
    <row r="1470" spans="3:3" x14ac:dyDescent="0.25">
      <c r="C1470" s="69"/>
    </row>
    <row r="1471" spans="3:3" x14ac:dyDescent="0.25">
      <c r="C1471" s="69"/>
    </row>
    <row r="1472" spans="3:3" x14ac:dyDescent="0.25">
      <c r="C1472" s="69"/>
    </row>
    <row r="1473" spans="3:3" x14ac:dyDescent="0.25">
      <c r="C1473" s="69"/>
    </row>
    <row r="1474" spans="3:3" x14ac:dyDescent="0.25">
      <c r="C1474" s="69"/>
    </row>
    <row r="1475" spans="3:3" x14ac:dyDescent="0.25">
      <c r="C1475" s="69"/>
    </row>
    <row r="1476" spans="3:3" x14ac:dyDescent="0.25">
      <c r="C1476" s="69"/>
    </row>
    <row r="1477" spans="3:3" x14ac:dyDescent="0.25">
      <c r="C1477" s="69"/>
    </row>
    <row r="1478" spans="3:3" x14ac:dyDescent="0.25">
      <c r="C1478" s="69"/>
    </row>
    <row r="1479" spans="3:3" x14ac:dyDescent="0.25">
      <c r="C1479" s="69"/>
    </row>
    <row r="1480" spans="3:3" x14ac:dyDescent="0.25">
      <c r="C1480" s="69"/>
    </row>
    <row r="1481" spans="3:3" x14ac:dyDescent="0.25">
      <c r="C1481" s="69"/>
    </row>
    <row r="1482" spans="3:3" x14ac:dyDescent="0.25">
      <c r="C1482" s="69"/>
    </row>
    <row r="1483" spans="3:3" x14ac:dyDescent="0.25">
      <c r="C1483" s="69"/>
    </row>
    <row r="1484" spans="3:3" x14ac:dyDescent="0.25">
      <c r="C1484" s="69"/>
    </row>
    <row r="1485" spans="3:3" x14ac:dyDescent="0.25">
      <c r="C1485" s="69"/>
    </row>
    <row r="1486" spans="3:3" x14ac:dyDescent="0.25">
      <c r="C1486" s="69"/>
    </row>
    <row r="1487" spans="3:3" x14ac:dyDescent="0.25">
      <c r="C1487" s="69"/>
    </row>
    <row r="1488" spans="3:3" x14ac:dyDescent="0.25">
      <c r="C1488" s="69"/>
    </row>
    <row r="1489" spans="3:3" x14ac:dyDescent="0.25">
      <c r="C1489" s="69"/>
    </row>
    <row r="1490" spans="3:3" x14ac:dyDescent="0.25">
      <c r="C1490" s="69"/>
    </row>
    <row r="1491" spans="3:3" x14ac:dyDescent="0.25">
      <c r="C1491" s="69"/>
    </row>
    <row r="1492" spans="3:3" x14ac:dyDescent="0.25">
      <c r="C1492" s="69"/>
    </row>
    <row r="1493" spans="3:3" x14ac:dyDescent="0.25">
      <c r="C1493" s="69"/>
    </row>
    <row r="1494" spans="3:3" x14ac:dyDescent="0.25">
      <c r="C1494" s="69"/>
    </row>
    <row r="1495" spans="3:3" x14ac:dyDescent="0.25">
      <c r="C1495" s="69"/>
    </row>
    <row r="1496" spans="3:3" x14ac:dyDescent="0.25">
      <c r="C1496" s="69"/>
    </row>
    <row r="1497" spans="3:3" x14ac:dyDescent="0.25">
      <c r="C1497" s="69"/>
    </row>
    <row r="1498" spans="3:3" x14ac:dyDescent="0.25">
      <c r="C1498" s="69"/>
    </row>
    <row r="1499" spans="3:3" x14ac:dyDescent="0.25">
      <c r="C1499" s="69"/>
    </row>
    <row r="1500" spans="3:3" x14ac:dyDescent="0.25">
      <c r="C1500" s="69"/>
    </row>
    <row r="1501" spans="3:3" x14ac:dyDescent="0.25">
      <c r="C1501" s="69"/>
    </row>
    <row r="1502" spans="3:3" x14ac:dyDescent="0.25">
      <c r="C1502" s="69"/>
    </row>
    <row r="1503" spans="3:3" x14ac:dyDescent="0.25">
      <c r="C1503" s="69"/>
    </row>
    <row r="1504" spans="3:3" x14ac:dyDescent="0.25">
      <c r="C1504" s="69"/>
    </row>
    <row r="1505" spans="3:3" x14ac:dyDescent="0.25">
      <c r="C1505" s="69"/>
    </row>
    <row r="1506" spans="3:3" x14ac:dyDescent="0.25">
      <c r="C1506" s="69"/>
    </row>
    <row r="1507" spans="3:3" x14ac:dyDescent="0.25">
      <c r="C1507" s="69"/>
    </row>
    <row r="1508" spans="3:3" x14ac:dyDescent="0.25">
      <c r="C1508" s="69"/>
    </row>
    <row r="1509" spans="3:3" x14ac:dyDescent="0.25">
      <c r="C1509" s="69"/>
    </row>
    <row r="1510" spans="3:3" x14ac:dyDescent="0.25">
      <c r="C1510" s="69"/>
    </row>
    <row r="1511" spans="3:3" x14ac:dyDescent="0.25">
      <c r="C1511" s="69"/>
    </row>
    <row r="1512" spans="3:3" x14ac:dyDescent="0.25">
      <c r="C1512" s="69"/>
    </row>
    <row r="1513" spans="3:3" x14ac:dyDescent="0.25">
      <c r="C1513" s="69"/>
    </row>
    <row r="1514" spans="3:3" x14ac:dyDescent="0.25">
      <c r="C1514" s="69"/>
    </row>
    <row r="1515" spans="3:3" x14ac:dyDescent="0.25">
      <c r="C1515" s="69"/>
    </row>
    <row r="1516" spans="3:3" x14ac:dyDescent="0.25">
      <c r="C1516" s="69"/>
    </row>
    <row r="1517" spans="3:3" x14ac:dyDescent="0.25">
      <c r="C1517" s="69"/>
    </row>
    <row r="1518" spans="3:3" x14ac:dyDescent="0.25">
      <c r="C1518" s="69"/>
    </row>
    <row r="1519" spans="3:3" x14ac:dyDescent="0.25">
      <c r="C1519" s="69"/>
    </row>
    <row r="1520" spans="3:3" x14ac:dyDescent="0.25">
      <c r="C1520" s="69"/>
    </row>
    <row r="1521" spans="3:3" x14ac:dyDescent="0.25">
      <c r="C1521" s="69"/>
    </row>
    <row r="1522" spans="3:3" x14ac:dyDescent="0.25">
      <c r="C1522" s="69"/>
    </row>
    <row r="1523" spans="3:3" x14ac:dyDescent="0.25">
      <c r="C1523" s="69"/>
    </row>
    <row r="1524" spans="3:3" x14ac:dyDescent="0.25">
      <c r="C1524" s="69"/>
    </row>
    <row r="1525" spans="3:3" x14ac:dyDescent="0.25">
      <c r="C1525" s="69"/>
    </row>
    <row r="1526" spans="3:3" x14ac:dyDescent="0.25">
      <c r="C1526" s="69"/>
    </row>
    <row r="1527" spans="3:3" x14ac:dyDescent="0.25">
      <c r="C1527" s="69"/>
    </row>
    <row r="1528" spans="3:3" x14ac:dyDescent="0.25">
      <c r="C1528" s="69"/>
    </row>
    <row r="1529" spans="3:3" x14ac:dyDescent="0.25">
      <c r="C1529" s="69"/>
    </row>
    <row r="1530" spans="3:3" x14ac:dyDescent="0.25">
      <c r="C1530" s="69"/>
    </row>
    <row r="1531" spans="3:3" x14ac:dyDescent="0.25">
      <c r="C1531" s="69"/>
    </row>
    <row r="1532" spans="3:3" x14ac:dyDescent="0.25">
      <c r="C1532" s="69"/>
    </row>
    <row r="1533" spans="3:3" x14ac:dyDescent="0.25">
      <c r="C1533" s="69"/>
    </row>
    <row r="1534" spans="3:3" x14ac:dyDescent="0.25">
      <c r="C1534" s="69"/>
    </row>
    <row r="1535" spans="3:3" x14ac:dyDescent="0.25">
      <c r="C1535" s="69"/>
    </row>
    <row r="1536" spans="3:3" x14ac:dyDescent="0.25">
      <c r="C1536" s="69"/>
    </row>
    <row r="1537" spans="3:3" x14ac:dyDescent="0.25">
      <c r="C1537" s="69"/>
    </row>
    <row r="1538" spans="3:3" x14ac:dyDescent="0.25">
      <c r="C1538" s="69"/>
    </row>
    <row r="1539" spans="3:3" x14ac:dyDescent="0.25">
      <c r="C1539" s="69"/>
    </row>
    <row r="1540" spans="3:3" x14ac:dyDescent="0.25">
      <c r="C1540" s="69"/>
    </row>
    <row r="1541" spans="3:3" x14ac:dyDescent="0.25">
      <c r="C1541" s="69"/>
    </row>
    <row r="1542" spans="3:3" x14ac:dyDescent="0.25">
      <c r="C1542" s="69"/>
    </row>
    <row r="1543" spans="3:3" x14ac:dyDescent="0.25">
      <c r="C1543" s="69"/>
    </row>
    <row r="1544" spans="3:3" x14ac:dyDescent="0.25">
      <c r="C1544" s="69"/>
    </row>
    <row r="1545" spans="3:3" x14ac:dyDescent="0.25">
      <c r="C1545" s="69"/>
    </row>
    <row r="1546" spans="3:3" x14ac:dyDescent="0.25">
      <c r="C1546" s="69"/>
    </row>
    <row r="1547" spans="3:3" x14ac:dyDescent="0.25">
      <c r="C1547" s="69"/>
    </row>
    <row r="1548" spans="3:3" x14ac:dyDescent="0.25">
      <c r="C1548" s="69"/>
    </row>
    <row r="1549" spans="3:3" x14ac:dyDescent="0.25">
      <c r="C1549" s="69"/>
    </row>
    <row r="1550" spans="3:3" x14ac:dyDescent="0.25">
      <c r="C1550" s="69"/>
    </row>
    <row r="1551" spans="3:3" x14ac:dyDescent="0.25">
      <c r="C1551" s="69"/>
    </row>
    <row r="1552" spans="3:3" x14ac:dyDescent="0.25">
      <c r="C1552" s="69"/>
    </row>
    <row r="1553" spans="3:3" x14ac:dyDescent="0.25">
      <c r="C1553" s="69"/>
    </row>
    <row r="1554" spans="3:3" x14ac:dyDescent="0.25">
      <c r="C1554" s="69"/>
    </row>
    <row r="1555" spans="3:3" x14ac:dyDescent="0.25">
      <c r="C1555" s="69"/>
    </row>
    <row r="1556" spans="3:3" x14ac:dyDescent="0.25">
      <c r="C1556" s="69"/>
    </row>
    <row r="1557" spans="3:3" x14ac:dyDescent="0.25">
      <c r="C1557" s="69"/>
    </row>
    <row r="1558" spans="3:3" x14ac:dyDescent="0.25">
      <c r="C1558" s="69"/>
    </row>
    <row r="1559" spans="3:3" x14ac:dyDescent="0.25">
      <c r="C1559" s="69"/>
    </row>
    <row r="1560" spans="3:3" x14ac:dyDescent="0.25">
      <c r="C1560" s="69"/>
    </row>
    <row r="1561" spans="3:3" x14ac:dyDescent="0.25">
      <c r="C1561" s="69"/>
    </row>
    <row r="1562" spans="3:3" x14ac:dyDescent="0.25">
      <c r="C1562" s="69"/>
    </row>
    <row r="1563" spans="3:3" x14ac:dyDescent="0.25">
      <c r="C1563" s="69"/>
    </row>
    <row r="1564" spans="3:3" x14ac:dyDescent="0.25">
      <c r="C1564" s="69"/>
    </row>
    <row r="1565" spans="3:3" x14ac:dyDescent="0.25">
      <c r="C1565" s="69"/>
    </row>
    <row r="1566" spans="3:3" x14ac:dyDescent="0.25">
      <c r="C1566" s="69"/>
    </row>
    <row r="1567" spans="3:3" x14ac:dyDescent="0.25">
      <c r="C1567" s="69"/>
    </row>
    <row r="1568" spans="3:3" x14ac:dyDescent="0.25">
      <c r="C1568" s="69"/>
    </row>
    <row r="1569" spans="3:3" x14ac:dyDescent="0.25">
      <c r="C1569" s="69"/>
    </row>
    <row r="1570" spans="3:3" x14ac:dyDescent="0.25">
      <c r="C1570" s="69"/>
    </row>
    <row r="1571" spans="3:3" x14ac:dyDescent="0.25">
      <c r="C1571" s="69"/>
    </row>
    <row r="1572" spans="3:3" x14ac:dyDescent="0.25">
      <c r="C1572" s="69"/>
    </row>
    <row r="1573" spans="3:3" x14ac:dyDescent="0.25">
      <c r="C1573" s="69"/>
    </row>
    <row r="1574" spans="3:3" x14ac:dyDescent="0.25">
      <c r="C1574" s="69"/>
    </row>
    <row r="1575" spans="3:3" x14ac:dyDescent="0.25">
      <c r="C1575" s="69"/>
    </row>
    <row r="1576" spans="3:3" x14ac:dyDescent="0.25">
      <c r="C1576" s="69"/>
    </row>
    <row r="1577" spans="3:3" x14ac:dyDescent="0.25">
      <c r="C1577" s="69"/>
    </row>
    <row r="1578" spans="3:3" x14ac:dyDescent="0.25">
      <c r="C1578" s="69"/>
    </row>
    <row r="1579" spans="3:3" x14ac:dyDescent="0.25">
      <c r="C1579" s="69"/>
    </row>
    <row r="1580" spans="3:3" x14ac:dyDescent="0.25">
      <c r="C1580" s="69"/>
    </row>
    <row r="1581" spans="3:3" x14ac:dyDescent="0.25">
      <c r="C1581" s="69"/>
    </row>
    <row r="1582" spans="3:3" x14ac:dyDescent="0.25">
      <c r="C1582" s="69"/>
    </row>
    <row r="1583" spans="3:3" x14ac:dyDescent="0.25">
      <c r="C1583" s="69"/>
    </row>
    <row r="1584" spans="3:3" x14ac:dyDescent="0.25">
      <c r="C1584" s="69"/>
    </row>
    <row r="1585" spans="3:3" x14ac:dyDescent="0.25">
      <c r="C1585" s="69"/>
    </row>
    <row r="1586" spans="3:3" x14ac:dyDescent="0.25">
      <c r="C1586" s="69"/>
    </row>
    <row r="1587" spans="3:3" x14ac:dyDescent="0.25">
      <c r="C1587" s="69"/>
    </row>
    <row r="1588" spans="3:3" x14ac:dyDescent="0.25">
      <c r="C1588" s="69"/>
    </row>
    <row r="1589" spans="3:3" x14ac:dyDescent="0.25">
      <c r="C1589" s="69"/>
    </row>
    <row r="1590" spans="3:3" x14ac:dyDescent="0.25">
      <c r="C1590" s="69"/>
    </row>
    <row r="1591" spans="3:3" x14ac:dyDescent="0.25">
      <c r="C1591" s="69"/>
    </row>
    <row r="1592" spans="3:3" x14ac:dyDescent="0.25">
      <c r="C1592" s="69"/>
    </row>
    <row r="1593" spans="3:3" x14ac:dyDescent="0.25">
      <c r="C1593" s="69"/>
    </row>
    <row r="1594" spans="3:3" x14ac:dyDescent="0.25">
      <c r="C1594" s="69"/>
    </row>
    <row r="1595" spans="3:3" x14ac:dyDescent="0.25">
      <c r="C1595" s="69"/>
    </row>
    <row r="1596" spans="3:3" x14ac:dyDescent="0.25">
      <c r="C1596" s="69"/>
    </row>
    <row r="1597" spans="3:3" x14ac:dyDescent="0.25">
      <c r="C1597" s="69"/>
    </row>
    <row r="1598" spans="3:3" x14ac:dyDescent="0.25">
      <c r="C1598" s="69"/>
    </row>
    <row r="1599" spans="3:3" x14ac:dyDescent="0.25">
      <c r="C1599" s="69"/>
    </row>
    <row r="1600" spans="3:3" x14ac:dyDescent="0.25">
      <c r="C1600" s="69"/>
    </row>
    <row r="1601" spans="3:3" x14ac:dyDescent="0.25">
      <c r="C1601" s="69"/>
    </row>
    <row r="1602" spans="3:3" x14ac:dyDescent="0.25">
      <c r="C1602" s="69"/>
    </row>
    <row r="1603" spans="3:3" x14ac:dyDescent="0.25">
      <c r="C1603" s="69"/>
    </row>
    <row r="1604" spans="3:3" x14ac:dyDescent="0.25">
      <c r="C1604" s="69"/>
    </row>
    <row r="1605" spans="3:3" x14ac:dyDescent="0.25">
      <c r="C1605" s="69"/>
    </row>
    <row r="1606" spans="3:3" x14ac:dyDescent="0.25">
      <c r="C1606" s="69"/>
    </row>
    <row r="1607" spans="3:3" x14ac:dyDescent="0.25">
      <c r="C1607" s="69"/>
    </row>
    <row r="1608" spans="3:3" x14ac:dyDescent="0.25">
      <c r="C1608" s="69"/>
    </row>
    <row r="1609" spans="3:3" x14ac:dyDescent="0.25">
      <c r="C1609" s="69"/>
    </row>
    <row r="1610" spans="3:3" x14ac:dyDescent="0.25">
      <c r="C1610" s="69"/>
    </row>
    <row r="1611" spans="3:3" x14ac:dyDescent="0.25">
      <c r="C1611" s="69"/>
    </row>
    <row r="1612" spans="3:3" x14ac:dyDescent="0.25">
      <c r="C1612" s="69"/>
    </row>
    <row r="1613" spans="3:3" x14ac:dyDescent="0.25">
      <c r="C1613" s="69"/>
    </row>
    <row r="1614" spans="3:3" x14ac:dyDescent="0.25">
      <c r="C1614" s="69"/>
    </row>
    <row r="1615" spans="3:3" x14ac:dyDescent="0.25">
      <c r="C1615" s="69"/>
    </row>
    <row r="1616" spans="3:3" x14ac:dyDescent="0.25">
      <c r="C1616" s="69"/>
    </row>
    <row r="1617" spans="3:3" x14ac:dyDescent="0.25">
      <c r="C1617" s="69"/>
    </row>
    <row r="1618" spans="3:3" x14ac:dyDescent="0.25">
      <c r="C1618" s="69"/>
    </row>
    <row r="1619" spans="3:3" x14ac:dyDescent="0.25">
      <c r="C1619" s="69"/>
    </row>
    <row r="1620" spans="3:3" x14ac:dyDescent="0.25">
      <c r="C1620" s="69"/>
    </row>
    <row r="1621" spans="3:3" x14ac:dyDescent="0.25">
      <c r="C1621" s="69"/>
    </row>
    <row r="1622" spans="3:3" x14ac:dyDescent="0.25">
      <c r="C1622" s="69"/>
    </row>
    <row r="1623" spans="3:3" x14ac:dyDescent="0.25">
      <c r="C1623" s="69"/>
    </row>
    <row r="1624" spans="3:3" x14ac:dyDescent="0.25">
      <c r="C1624" s="69"/>
    </row>
    <row r="1625" spans="3:3" x14ac:dyDescent="0.25">
      <c r="C1625" s="69"/>
    </row>
    <row r="1626" spans="3:3" x14ac:dyDescent="0.25">
      <c r="C1626" s="69"/>
    </row>
    <row r="1627" spans="3:3" x14ac:dyDescent="0.25">
      <c r="C1627" s="69"/>
    </row>
    <row r="1628" spans="3:3" x14ac:dyDescent="0.25">
      <c r="C1628" s="69"/>
    </row>
    <row r="1629" spans="3:3" x14ac:dyDescent="0.25">
      <c r="C1629" s="69"/>
    </row>
    <row r="1630" spans="3:3" x14ac:dyDescent="0.25">
      <c r="C1630" s="69"/>
    </row>
    <row r="1631" spans="3:3" x14ac:dyDescent="0.25">
      <c r="C1631" s="69"/>
    </row>
    <row r="1632" spans="3:3" x14ac:dyDescent="0.25">
      <c r="C1632" s="69"/>
    </row>
    <row r="1633" spans="3:3" x14ac:dyDescent="0.25">
      <c r="C1633" s="69"/>
    </row>
    <row r="1634" spans="3:3" x14ac:dyDescent="0.25">
      <c r="C1634" s="69"/>
    </row>
    <row r="1635" spans="3:3" x14ac:dyDescent="0.25">
      <c r="C1635" s="69"/>
    </row>
    <row r="1636" spans="3:3" x14ac:dyDescent="0.25">
      <c r="C1636" s="69"/>
    </row>
    <row r="1637" spans="3:3" x14ac:dyDescent="0.25">
      <c r="C1637" s="69"/>
    </row>
    <row r="1638" spans="3:3" x14ac:dyDescent="0.25">
      <c r="C1638" s="69"/>
    </row>
    <row r="1639" spans="3:3" x14ac:dyDescent="0.25">
      <c r="C1639" s="69"/>
    </row>
    <row r="1640" spans="3:3" x14ac:dyDescent="0.25">
      <c r="C1640" s="69"/>
    </row>
    <row r="1641" spans="3:3" x14ac:dyDescent="0.25">
      <c r="C1641" s="69"/>
    </row>
    <row r="1642" spans="3:3" x14ac:dyDescent="0.25">
      <c r="C1642" s="69"/>
    </row>
    <row r="1643" spans="3:3" x14ac:dyDescent="0.25">
      <c r="C1643" s="69"/>
    </row>
    <row r="1644" spans="3:3" x14ac:dyDescent="0.25">
      <c r="C1644" s="69"/>
    </row>
    <row r="1645" spans="3:3" x14ac:dyDescent="0.25">
      <c r="C1645" s="69"/>
    </row>
    <row r="1646" spans="3:3" x14ac:dyDescent="0.25">
      <c r="C1646" s="69"/>
    </row>
    <row r="1647" spans="3:3" x14ac:dyDescent="0.25">
      <c r="C1647" s="69"/>
    </row>
    <row r="1648" spans="3:3" x14ac:dyDescent="0.25">
      <c r="C1648" s="69"/>
    </row>
    <row r="1649" spans="3:3" x14ac:dyDescent="0.25">
      <c r="C1649" s="69"/>
    </row>
    <row r="1650" spans="3:3" x14ac:dyDescent="0.25">
      <c r="C1650" s="69"/>
    </row>
    <row r="1651" spans="3:3" x14ac:dyDescent="0.25">
      <c r="C1651" s="69"/>
    </row>
    <row r="1652" spans="3:3" x14ac:dyDescent="0.25">
      <c r="C1652" s="69"/>
    </row>
    <row r="1653" spans="3:3" x14ac:dyDescent="0.25">
      <c r="C1653" s="69"/>
    </row>
    <row r="1654" spans="3:3" x14ac:dyDescent="0.25">
      <c r="C1654" s="69"/>
    </row>
    <row r="1655" spans="3:3" x14ac:dyDescent="0.25">
      <c r="C1655" s="69"/>
    </row>
    <row r="1656" spans="3:3" x14ac:dyDescent="0.25">
      <c r="C1656" s="69"/>
    </row>
    <row r="1657" spans="3:3" x14ac:dyDescent="0.25">
      <c r="C1657" s="69"/>
    </row>
    <row r="1658" spans="3:3" x14ac:dyDescent="0.25">
      <c r="C1658" s="69"/>
    </row>
    <row r="1659" spans="3:3" x14ac:dyDescent="0.25">
      <c r="C1659" s="69"/>
    </row>
    <row r="1660" spans="3:3" x14ac:dyDescent="0.25">
      <c r="C1660" s="69"/>
    </row>
    <row r="1661" spans="3:3" x14ac:dyDescent="0.25">
      <c r="C1661" s="69"/>
    </row>
    <row r="1662" spans="3:3" x14ac:dyDescent="0.25">
      <c r="C1662" s="69"/>
    </row>
    <row r="1663" spans="3:3" x14ac:dyDescent="0.25">
      <c r="C1663" s="69"/>
    </row>
    <row r="1664" spans="3:3" x14ac:dyDescent="0.25">
      <c r="C1664" s="69"/>
    </row>
    <row r="1665" spans="3:3" x14ac:dyDescent="0.25">
      <c r="C1665" s="69"/>
    </row>
    <row r="1666" spans="3:3" x14ac:dyDescent="0.25">
      <c r="C1666" s="69"/>
    </row>
    <row r="1667" spans="3:3" x14ac:dyDescent="0.25">
      <c r="C1667" s="69"/>
    </row>
    <row r="1668" spans="3:3" x14ac:dyDescent="0.25">
      <c r="C1668" s="69"/>
    </row>
    <row r="1669" spans="3:3" x14ac:dyDescent="0.25">
      <c r="C1669" s="69"/>
    </row>
    <row r="1670" spans="3:3" x14ac:dyDescent="0.25">
      <c r="C1670" s="69"/>
    </row>
    <row r="1671" spans="3:3" x14ac:dyDescent="0.25">
      <c r="C1671" s="69"/>
    </row>
    <row r="1672" spans="3:3" x14ac:dyDescent="0.25">
      <c r="C1672" s="69"/>
    </row>
    <row r="1673" spans="3:3" x14ac:dyDescent="0.25">
      <c r="C1673" s="69"/>
    </row>
    <row r="1674" spans="3:3" x14ac:dyDescent="0.25">
      <c r="C1674" s="69"/>
    </row>
    <row r="1675" spans="3:3" x14ac:dyDescent="0.25">
      <c r="C1675" s="69"/>
    </row>
    <row r="1676" spans="3:3" x14ac:dyDescent="0.25">
      <c r="C1676" s="69"/>
    </row>
    <row r="1677" spans="3:3" x14ac:dyDescent="0.25">
      <c r="C1677" s="69"/>
    </row>
    <row r="1678" spans="3:3" x14ac:dyDescent="0.25">
      <c r="C1678" s="69"/>
    </row>
    <row r="1679" spans="3:3" x14ac:dyDescent="0.25">
      <c r="C1679" s="69"/>
    </row>
    <row r="1680" spans="3:3" x14ac:dyDescent="0.25">
      <c r="C1680" s="69"/>
    </row>
    <row r="1681" spans="3:3" x14ac:dyDescent="0.25">
      <c r="C1681" s="69"/>
    </row>
    <row r="1682" spans="3:3" x14ac:dyDescent="0.25">
      <c r="C1682" s="69"/>
    </row>
    <row r="1683" spans="3:3" x14ac:dyDescent="0.25">
      <c r="C1683" s="69"/>
    </row>
    <row r="1684" spans="3:3" x14ac:dyDescent="0.25">
      <c r="C1684" s="69"/>
    </row>
    <row r="1685" spans="3:3" x14ac:dyDescent="0.25">
      <c r="C1685" s="69"/>
    </row>
    <row r="1686" spans="3:3" x14ac:dyDescent="0.25">
      <c r="C1686" s="69"/>
    </row>
    <row r="1687" spans="3:3" x14ac:dyDescent="0.25">
      <c r="C1687" s="69"/>
    </row>
    <row r="1688" spans="3:3" x14ac:dyDescent="0.25">
      <c r="C1688" s="69"/>
    </row>
    <row r="1689" spans="3:3" x14ac:dyDescent="0.25">
      <c r="C1689" s="69"/>
    </row>
    <row r="1690" spans="3:3" x14ac:dyDescent="0.25">
      <c r="C1690" s="69"/>
    </row>
    <row r="1691" spans="3:3" x14ac:dyDescent="0.25">
      <c r="C1691" s="69"/>
    </row>
    <row r="1692" spans="3:3" x14ac:dyDescent="0.25">
      <c r="C1692" s="69"/>
    </row>
    <row r="1693" spans="3:3" x14ac:dyDescent="0.25">
      <c r="C1693" s="69"/>
    </row>
    <row r="1694" spans="3:3" x14ac:dyDescent="0.25">
      <c r="C1694" s="69"/>
    </row>
    <row r="1695" spans="3:3" x14ac:dyDescent="0.25">
      <c r="C1695" s="69"/>
    </row>
    <row r="1696" spans="3:3" x14ac:dyDescent="0.25">
      <c r="C1696" s="69"/>
    </row>
    <row r="1697" spans="3:3" x14ac:dyDescent="0.25">
      <c r="C1697" s="69"/>
    </row>
    <row r="1698" spans="3:3" x14ac:dyDescent="0.25">
      <c r="C1698" s="69"/>
    </row>
    <row r="1699" spans="3:3" x14ac:dyDescent="0.25">
      <c r="C1699" s="69"/>
    </row>
    <row r="1700" spans="3:3" x14ac:dyDescent="0.25">
      <c r="C1700" s="69"/>
    </row>
    <row r="1701" spans="3:3" x14ac:dyDescent="0.25">
      <c r="C1701" s="69"/>
    </row>
    <row r="1702" spans="3:3" x14ac:dyDescent="0.25">
      <c r="C1702" s="69"/>
    </row>
    <row r="1703" spans="3:3" x14ac:dyDescent="0.25">
      <c r="C1703" s="69"/>
    </row>
    <row r="1704" spans="3:3" x14ac:dyDescent="0.25">
      <c r="C1704" s="69"/>
    </row>
    <row r="1705" spans="3:3" x14ac:dyDescent="0.25">
      <c r="C1705" s="69"/>
    </row>
    <row r="1706" spans="3:3" x14ac:dyDescent="0.25">
      <c r="C1706" s="69"/>
    </row>
    <row r="1707" spans="3:3" x14ac:dyDescent="0.25">
      <c r="C1707" s="69"/>
    </row>
    <row r="1708" spans="3:3" x14ac:dyDescent="0.25">
      <c r="C1708" s="69"/>
    </row>
    <row r="1709" spans="3:3" x14ac:dyDescent="0.25">
      <c r="C1709" s="69"/>
    </row>
    <row r="1710" spans="3:3" x14ac:dyDescent="0.25">
      <c r="C1710" s="69"/>
    </row>
    <row r="1711" spans="3:3" x14ac:dyDescent="0.25">
      <c r="C1711" s="69"/>
    </row>
    <row r="1712" spans="3:3" x14ac:dyDescent="0.25">
      <c r="C1712" s="69"/>
    </row>
    <row r="1713" spans="3:3" x14ac:dyDescent="0.25">
      <c r="C1713" s="69"/>
    </row>
    <row r="1714" spans="3:3" x14ac:dyDescent="0.25">
      <c r="C1714" s="69"/>
    </row>
    <row r="1715" spans="3:3" x14ac:dyDescent="0.25">
      <c r="C1715" s="69"/>
    </row>
    <row r="1716" spans="3:3" x14ac:dyDescent="0.25">
      <c r="C1716" s="69"/>
    </row>
    <row r="1717" spans="3:3" x14ac:dyDescent="0.25">
      <c r="C1717" s="69"/>
    </row>
    <row r="1718" spans="3:3" x14ac:dyDescent="0.25">
      <c r="C1718" s="69"/>
    </row>
    <row r="1719" spans="3:3" x14ac:dyDescent="0.25">
      <c r="C1719" s="69"/>
    </row>
    <row r="1720" spans="3:3" x14ac:dyDescent="0.25">
      <c r="C1720" s="69"/>
    </row>
    <row r="1721" spans="3:3" x14ac:dyDescent="0.25">
      <c r="C1721" s="69"/>
    </row>
    <row r="1722" spans="3:3" x14ac:dyDescent="0.25">
      <c r="C1722" s="69"/>
    </row>
    <row r="1723" spans="3:3" x14ac:dyDescent="0.25">
      <c r="C1723" s="69"/>
    </row>
    <row r="1724" spans="3:3" x14ac:dyDescent="0.25">
      <c r="C1724" s="69"/>
    </row>
    <row r="1725" spans="3:3" x14ac:dyDescent="0.25">
      <c r="C1725" s="69"/>
    </row>
    <row r="1726" spans="3:3" x14ac:dyDescent="0.25">
      <c r="C1726" s="69"/>
    </row>
    <row r="1727" spans="3:3" x14ac:dyDescent="0.25">
      <c r="C1727" s="69"/>
    </row>
    <row r="1728" spans="3:3" x14ac:dyDescent="0.25">
      <c r="C1728" s="69"/>
    </row>
    <row r="1729" spans="3:3" x14ac:dyDescent="0.25">
      <c r="C1729" s="69"/>
    </row>
    <row r="1730" spans="3:3" x14ac:dyDescent="0.25">
      <c r="C1730" s="69"/>
    </row>
    <row r="1731" spans="3:3" x14ac:dyDescent="0.25">
      <c r="C1731" s="69"/>
    </row>
    <row r="1732" spans="3:3" x14ac:dyDescent="0.25">
      <c r="C1732" s="69"/>
    </row>
    <row r="1733" spans="3:3" x14ac:dyDescent="0.25">
      <c r="C1733" s="69"/>
    </row>
    <row r="1734" spans="3:3" x14ac:dyDescent="0.25">
      <c r="C1734" s="69"/>
    </row>
    <row r="1735" spans="3:3" x14ac:dyDescent="0.25">
      <c r="C1735" s="69"/>
    </row>
    <row r="1736" spans="3:3" x14ac:dyDescent="0.25">
      <c r="C1736" s="69"/>
    </row>
    <row r="1737" spans="3:3" x14ac:dyDescent="0.25">
      <c r="C1737" s="69"/>
    </row>
    <row r="1738" spans="3:3" x14ac:dyDescent="0.25">
      <c r="C1738" s="69"/>
    </row>
    <row r="1739" spans="3:3" x14ac:dyDescent="0.25">
      <c r="C1739" s="69"/>
    </row>
    <row r="1740" spans="3:3" x14ac:dyDescent="0.25">
      <c r="C1740" s="69"/>
    </row>
    <row r="1741" spans="3:3" x14ac:dyDescent="0.25">
      <c r="C1741" s="69"/>
    </row>
    <row r="1742" spans="3:3" x14ac:dyDescent="0.25">
      <c r="C1742" s="69"/>
    </row>
    <row r="1743" spans="3:3" x14ac:dyDescent="0.25">
      <c r="C1743" s="69"/>
    </row>
    <row r="1744" spans="3:3" x14ac:dyDescent="0.25">
      <c r="C1744" s="69"/>
    </row>
    <row r="1745" spans="3:3" x14ac:dyDescent="0.25">
      <c r="C1745" s="69"/>
    </row>
    <row r="1746" spans="3:3" x14ac:dyDescent="0.25">
      <c r="C1746" s="69"/>
    </row>
    <row r="1747" spans="3:3" x14ac:dyDescent="0.25">
      <c r="C1747" s="69"/>
    </row>
    <row r="1748" spans="3:3" x14ac:dyDescent="0.25">
      <c r="C1748" s="69"/>
    </row>
    <row r="1749" spans="3:3" x14ac:dyDescent="0.25">
      <c r="C1749" s="69"/>
    </row>
    <row r="1750" spans="3:3" x14ac:dyDescent="0.25">
      <c r="C1750" s="69"/>
    </row>
    <row r="1751" spans="3:3" x14ac:dyDescent="0.25">
      <c r="C1751" s="69"/>
    </row>
    <row r="1752" spans="3:3" x14ac:dyDescent="0.25">
      <c r="C1752" s="69"/>
    </row>
    <row r="1753" spans="3:3" x14ac:dyDescent="0.25">
      <c r="C1753" s="69"/>
    </row>
    <row r="1754" spans="3:3" x14ac:dyDescent="0.25">
      <c r="C1754" s="69"/>
    </row>
    <row r="1755" spans="3:3" x14ac:dyDescent="0.25">
      <c r="C1755" s="69"/>
    </row>
    <row r="1756" spans="3:3" x14ac:dyDescent="0.25">
      <c r="C1756" s="69"/>
    </row>
    <row r="1757" spans="3:3" x14ac:dyDescent="0.25">
      <c r="C1757" s="69"/>
    </row>
    <row r="1758" spans="3:3" x14ac:dyDescent="0.25">
      <c r="C1758" s="69"/>
    </row>
    <row r="1759" spans="3:3" x14ac:dyDescent="0.25">
      <c r="C1759" s="69"/>
    </row>
    <row r="1760" spans="3:3" x14ac:dyDescent="0.25">
      <c r="C1760" s="69"/>
    </row>
    <row r="1761" spans="3:3" x14ac:dyDescent="0.25">
      <c r="C1761" s="69"/>
    </row>
    <row r="1762" spans="3:3" x14ac:dyDescent="0.25">
      <c r="C1762" s="69"/>
    </row>
    <row r="1763" spans="3:3" x14ac:dyDescent="0.25">
      <c r="C1763" s="69"/>
    </row>
    <row r="1764" spans="3:3" x14ac:dyDescent="0.25">
      <c r="C1764" s="69"/>
    </row>
    <row r="1765" spans="3:3" x14ac:dyDescent="0.25">
      <c r="C1765" s="69"/>
    </row>
    <row r="1766" spans="3:3" x14ac:dyDescent="0.25">
      <c r="C1766" s="69"/>
    </row>
    <row r="1767" spans="3:3" x14ac:dyDescent="0.25">
      <c r="C1767" s="69"/>
    </row>
    <row r="1768" spans="3:3" x14ac:dyDescent="0.25">
      <c r="C1768" s="69"/>
    </row>
    <row r="1769" spans="3:3" x14ac:dyDescent="0.25">
      <c r="C1769" s="69"/>
    </row>
    <row r="1770" spans="3:3" x14ac:dyDescent="0.25">
      <c r="C1770" s="69"/>
    </row>
    <row r="1771" spans="3:3" x14ac:dyDescent="0.25">
      <c r="C1771" s="69"/>
    </row>
    <row r="1772" spans="3:3" x14ac:dyDescent="0.25">
      <c r="C1772" s="69"/>
    </row>
    <row r="1773" spans="3:3" x14ac:dyDescent="0.25">
      <c r="C1773" s="69"/>
    </row>
    <row r="1774" spans="3:3" x14ac:dyDescent="0.25">
      <c r="C1774" s="69"/>
    </row>
    <row r="1775" spans="3:3" x14ac:dyDescent="0.25">
      <c r="C1775" s="69"/>
    </row>
    <row r="1776" spans="3:3" x14ac:dyDescent="0.25">
      <c r="C1776" s="69"/>
    </row>
    <row r="1777" spans="3:3" x14ac:dyDescent="0.25">
      <c r="C1777" s="69"/>
    </row>
    <row r="1778" spans="3:3" x14ac:dyDescent="0.25">
      <c r="C1778" s="69"/>
    </row>
    <row r="1779" spans="3:3" x14ac:dyDescent="0.25">
      <c r="C1779" s="69"/>
    </row>
    <row r="1780" spans="3:3" x14ac:dyDescent="0.25">
      <c r="C1780" s="69"/>
    </row>
    <row r="1781" spans="3:3" x14ac:dyDescent="0.25">
      <c r="C1781" s="69"/>
    </row>
    <row r="1782" spans="3:3" x14ac:dyDescent="0.25">
      <c r="C1782" s="69"/>
    </row>
    <row r="1783" spans="3:3" x14ac:dyDescent="0.25">
      <c r="C1783" s="69"/>
    </row>
    <row r="1784" spans="3:3" x14ac:dyDescent="0.25">
      <c r="C1784" s="69"/>
    </row>
    <row r="1785" spans="3:3" x14ac:dyDescent="0.25">
      <c r="C1785" s="69"/>
    </row>
    <row r="1786" spans="3:3" x14ac:dyDescent="0.25">
      <c r="C1786" s="69"/>
    </row>
    <row r="1787" spans="3:3" x14ac:dyDescent="0.25">
      <c r="C1787" s="69"/>
    </row>
    <row r="1788" spans="3:3" x14ac:dyDescent="0.25">
      <c r="C1788" s="69"/>
    </row>
    <row r="1789" spans="3:3" x14ac:dyDescent="0.25">
      <c r="C1789" s="69"/>
    </row>
    <row r="1790" spans="3:3" x14ac:dyDescent="0.25">
      <c r="C1790" s="69"/>
    </row>
    <row r="1791" spans="3:3" x14ac:dyDescent="0.25">
      <c r="C1791" s="69"/>
    </row>
    <row r="1792" spans="3:3" x14ac:dyDescent="0.25">
      <c r="C1792" s="69"/>
    </row>
    <row r="1793" spans="3:3" x14ac:dyDescent="0.25">
      <c r="C1793" s="69"/>
    </row>
    <row r="1794" spans="3:3" x14ac:dyDescent="0.25">
      <c r="C1794" s="69"/>
    </row>
    <row r="1795" spans="3:3" x14ac:dyDescent="0.25">
      <c r="C1795" s="69"/>
    </row>
    <row r="1796" spans="3:3" x14ac:dyDescent="0.25">
      <c r="C1796" s="69"/>
    </row>
    <row r="1797" spans="3:3" x14ac:dyDescent="0.25">
      <c r="C1797" s="69"/>
    </row>
    <row r="1798" spans="3:3" x14ac:dyDescent="0.25">
      <c r="C1798" s="69"/>
    </row>
    <row r="1799" spans="3:3" x14ac:dyDescent="0.25">
      <c r="C1799" s="69"/>
    </row>
    <row r="1800" spans="3:3" x14ac:dyDescent="0.25">
      <c r="C1800" s="69"/>
    </row>
    <row r="1801" spans="3:3" x14ac:dyDescent="0.25">
      <c r="C1801" s="69"/>
    </row>
    <row r="1802" spans="3:3" x14ac:dyDescent="0.25">
      <c r="C1802" s="69"/>
    </row>
    <row r="1803" spans="3:3" x14ac:dyDescent="0.25">
      <c r="C1803" s="69"/>
    </row>
    <row r="1804" spans="3:3" x14ac:dyDescent="0.25">
      <c r="C1804" s="69"/>
    </row>
    <row r="1805" spans="3:3" x14ac:dyDescent="0.25">
      <c r="C1805" s="69"/>
    </row>
    <row r="1806" spans="3:3" x14ac:dyDescent="0.25">
      <c r="C1806" s="69"/>
    </row>
    <row r="1807" spans="3:3" x14ac:dyDescent="0.25">
      <c r="C1807" s="69"/>
    </row>
    <row r="1808" spans="3:3" x14ac:dyDescent="0.25">
      <c r="C1808" s="69"/>
    </row>
    <row r="1809" spans="3:3" x14ac:dyDescent="0.25">
      <c r="C1809" s="69"/>
    </row>
    <row r="1810" spans="3:3" x14ac:dyDescent="0.25">
      <c r="C1810" s="69"/>
    </row>
    <row r="1811" spans="3:3" x14ac:dyDescent="0.25">
      <c r="C1811" s="69"/>
    </row>
    <row r="1812" spans="3:3" x14ac:dyDescent="0.25">
      <c r="C1812" s="69"/>
    </row>
    <row r="1813" spans="3:3" x14ac:dyDescent="0.25">
      <c r="C1813" s="69"/>
    </row>
    <row r="1814" spans="3:3" x14ac:dyDescent="0.25">
      <c r="C1814" s="69"/>
    </row>
    <row r="1815" spans="3:3" x14ac:dyDescent="0.25">
      <c r="C1815" s="69"/>
    </row>
    <row r="1816" spans="3:3" x14ac:dyDescent="0.25">
      <c r="C1816" s="69"/>
    </row>
    <row r="1817" spans="3:3" x14ac:dyDescent="0.25">
      <c r="C1817" s="69"/>
    </row>
    <row r="1818" spans="3:3" x14ac:dyDescent="0.25">
      <c r="C1818" s="69"/>
    </row>
    <row r="1819" spans="3:3" x14ac:dyDescent="0.25">
      <c r="C1819" s="69"/>
    </row>
    <row r="1820" spans="3:3" x14ac:dyDescent="0.25">
      <c r="C1820" s="69"/>
    </row>
    <row r="1821" spans="3:3" x14ac:dyDescent="0.25">
      <c r="C1821" s="69"/>
    </row>
    <row r="1822" spans="3:3" x14ac:dyDescent="0.25">
      <c r="C1822" s="69"/>
    </row>
    <row r="1823" spans="3:3" x14ac:dyDescent="0.25">
      <c r="C1823" s="69"/>
    </row>
    <row r="1824" spans="3:3" x14ac:dyDescent="0.25">
      <c r="C1824" s="69"/>
    </row>
    <row r="1825" spans="3:3" x14ac:dyDescent="0.25">
      <c r="C1825" s="69"/>
    </row>
    <row r="1826" spans="3:3" x14ac:dyDescent="0.25">
      <c r="C1826" s="69"/>
    </row>
    <row r="1827" spans="3:3" x14ac:dyDescent="0.25">
      <c r="C1827" s="69"/>
    </row>
    <row r="1828" spans="3:3" x14ac:dyDescent="0.25">
      <c r="C1828" s="69"/>
    </row>
    <row r="1829" spans="3:3" x14ac:dyDescent="0.25">
      <c r="C1829" s="69"/>
    </row>
    <row r="1830" spans="3:3" x14ac:dyDescent="0.25">
      <c r="C1830" s="69"/>
    </row>
    <row r="1831" spans="3:3" x14ac:dyDescent="0.25">
      <c r="C1831" s="69"/>
    </row>
    <row r="1832" spans="3:3" x14ac:dyDescent="0.25">
      <c r="C1832" s="69"/>
    </row>
    <row r="1833" spans="3:3" x14ac:dyDescent="0.25">
      <c r="C1833" s="69"/>
    </row>
    <row r="1834" spans="3:3" x14ac:dyDescent="0.25">
      <c r="C1834" s="69"/>
    </row>
    <row r="1835" spans="3:3" x14ac:dyDescent="0.25">
      <c r="C1835" s="69"/>
    </row>
    <row r="1836" spans="3:3" x14ac:dyDescent="0.25">
      <c r="C1836" s="69"/>
    </row>
    <row r="1837" spans="3:3" x14ac:dyDescent="0.25">
      <c r="C1837" s="69"/>
    </row>
    <row r="1838" spans="3:3" x14ac:dyDescent="0.25">
      <c r="C1838" s="69"/>
    </row>
    <row r="1839" spans="3:3" x14ac:dyDescent="0.25">
      <c r="C1839" s="69"/>
    </row>
    <row r="1840" spans="3:3" x14ac:dyDescent="0.25">
      <c r="C1840" s="69"/>
    </row>
    <row r="1841" spans="3:3" x14ac:dyDescent="0.25">
      <c r="C1841" s="69"/>
    </row>
    <row r="1842" spans="3:3" x14ac:dyDescent="0.25">
      <c r="C1842" s="69"/>
    </row>
    <row r="1843" spans="3:3" x14ac:dyDescent="0.25">
      <c r="C1843" s="69"/>
    </row>
    <row r="1844" spans="3:3" x14ac:dyDescent="0.25">
      <c r="C1844" s="69"/>
    </row>
    <row r="1845" spans="3:3" x14ac:dyDescent="0.25">
      <c r="C1845" s="69"/>
    </row>
    <row r="1846" spans="3:3" x14ac:dyDescent="0.25">
      <c r="C1846" s="69"/>
    </row>
    <row r="1847" spans="3:3" x14ac:dyDescent="0.25">
      <c r="C1847" s="69"/>
    </row>
    <row r="1848" spans="3:3" x14ac:dyDescent="0.25">
      <c r="C1848" s="69"/>
    </row>
    <row r="1849" spans="3:3" x14ac:dyDescent="0.25">
      <c r="C1849" s="69"/>
    </row>
    <row r="1850" spans="3:3" x14ac:dyDescent="0.25">
      <c r="C1850" s="69"/>
    </row>
    <row r="1851" spans="3:3" x14ac:dyDescent="0.25">
      <c r="C1851" s="69"/>
    </row>
    <row r="1852" spans="3:3" x14ac:dyDescent="0.25">
      <c r="C1852" s="69"/>
    </row>
    <row r="1853" spans="3:3" x14ac:dyDescent="0.25">
      <c r="C1853" s="69"/>
    </row>
    <row r="1854" spans="3:3" x14ac:dyDescent="0.25">
      <c r="C1854" s="69"/>
    </row>
    <row r="1855" spans="3:3" x14ac:dyDescent="0.25">
      <c r="C1855" s="69"/>
    </row>
    <row r="1856" spans="3:3" x14ac:dyDescent="0.25">
      <c r="C1856" s="69"/>
    </row>
    <row r="1857" spans="3:3" x14ac:dyDescent="0.25">
      <c r="C1857" s="69"/>
    </row>
    <row r="1858" spans="3:3" x14ac:dyDescent="0.25">
      <c r="C1858" s="69"/>
    </row>
    <row r="1859" spans="3:3" x14ac:dyDescent="0.25">
      <c r="C1859" s="69"/>
    </row>
    <row r="1860" spans="3:3" x14ac:dyDescent="0.25">
      <c r="C1860" s="69"/>
    </row>
    <row r="1861" spans="3:3" x14ac:dyDescent="0.25">
      <c r="C1861" s="69"/>
    </row>
    <row r="1862" spans="3:3" x14ac:dyDescent="0.25">
      <c r="C1862" s="69"/>
    </row>
    <row r="1863" spans="3:3" x14ac:dyDescent="0.25">
      <c r="C1863" s="69"/>
    </row>
    <row r="1864" spans="3:3" x14ac:dyDescent="0.25">
      <c r="C1864" s="69"/>
    </row>
    <row r="1865" spans="3:3" x14ac:dyDescent="0.25">
      <c r="C1865" s="69"/>
    </row>
    <row r="1866" spans="3:3" x14ac:dyDescent="0.25">
      <c r="C1866" s="69"/>
    </row>
    <row r="1867" spans="3:3" x14ac:dyDescent="0.25">
      <c r="C1867" s="69"/>
    </row>
    <row r="1868" spans="3:3" x14ac:dyDescent="0.25">
      <c r="C1868" s="69"/>
    </row>
    <row r="1869" spans="3:3" x14ac:dyDescent="0.25">
      <c r="C1869" s="69"/>
    </row>
    <row r="1870" spans="3:3" x14ac:dyDescent="0.25">
      <c r="C1870" s="69"/>
    </row>
    <row r="1871" spans="3:3" x14ac:dyDescent="0.25">
      <c r="C1871" s="69"/>
    </row>
    <row r="1872" spans="3:3" x14ac:dyDescent="0.25">
      <c r="C1872" s="69"/>
    </row>
    <row r="1873" spans="3:3" x14ac:dyDescent="0.25">
      <c r="C1873" s="69"/>
    </row>
    <row r="1874" spans="3:3" x14ac:dyDescent="0.25">
      <c r="C1874" s="69"/>
    </row>
    <row r="1875" spans="3:3" x14ac:dyDescent="0.25">
      <c r="C1875" s="69"/>
    </row>
    <row r="1876" spans="3:3" x14ac:dyDescent="0.25">
      <c r="C1876" s="69"/>
    </row>
    <row r="1877" spans="3:3" x14ac:dyDescent="0.25">
      <c r="C1877" s="69"/>
    </row>
    <row r="1878" spans="3:3" x14ac:dyDescent="0.25">
      <c r="C1878" s="69"/>
    </row>
    <row r="1879" spans="3:3" x14ac:dyDescent="0.25">
      <c r="C1879" s="69"/>
    </row>
    <row r="1880" spans="3:3" x14ac:dyDescent="0.25">
      <c r="C1880" s="69"/>
    </row>
    <row r="1881" spans="3:3" x14ac:dyDescent="0.25">
      <c r="C1881" s="69"/>
    </row>
    <row r="1882" spans="3:3" x14ac:dyDescent="0.25">
      <c r="C1882" s="69"/>
    </row>
    <row r="1883" spans="3:3" x14ac:dyDescent="0.25">
      <c r="C1883" s="69"/>
    </row>
    <row r="1884" spans="3:3" x14ac:dyDescent="0.25">
      <c r="C1884" s="69"/>
    </row>
    <row r="1885" spans="3:3" x14ac:dyDescent="0.25">
      <c r="C1885" s="69"/>
    </row>
    <row r="1886" spans="3:3" x14ac:dyDescent="0.25">
      <c r="C1886" s="69"/>
    </row>
    <row r="1887" spans="3:3" x14ac:dyDescent="0.25">
      <c r="C1887" s="69"/>
    </row>
    <row r="1888" spans="3:3" x14ac:dyDescent="0.25">
      <c r="C1888" s="69"/>
    </row>
    <row r="1889" spans="3:3" x14ac:dyDescent="0.25">
      <c r="C1889" s="69"/>
    </row>
    <row r="1890" spans="3:3" x14ac:dyDescent="0.25">
      <c r="C1890" s="69"/>
    </row>
    <row r="1891" spans="3:3" x14ac:dyDescent="0.25">
      <c r="C1891" s="69"/>
    </row>
    <row r="1892" spans="3:3" x14ac:dyDescent="0.25">
      <c r="C1892" s="69"/>
    </row>
    <row r="1893" spans="3:3" x14ac:dyDescent="0.25">
      <c r="C1893" s="69"/>
    </row>
    <row r="1894" spans="3:3" x14ac:dyDescent="0.25">
      <c r="C1894" s="69"/>
    </row>
    <row r="1895" spans="3:3" x14ac:dyDescent="0.25">
      <c r="C1895" s="69"/>
    </row>
    <row r="1896" spans="3:3" x14ac:dyDescent="0.25">
      <c r="C1896" s="69"/>
    </row>
    <row r="1897" spans="3:3" x14ac:dyDescent="0.25">
      <c r="C1897" s="69"/>
    </row>
    <row r="1898" spans="3:3" x14ac:dyDescent="0.25">
      <c r="C1898" s="69"/>
    </row>
    <row r="1899" spans="3:3" x14ac:dyDescent="0.25">
      <c r="C1899" s="69"/>
    </row>
    <row r="1900" spans="3:3" x14ac:dyDescent="0.25">
      <c r="C1900" s="69"/>
    </row>
    <row r="1901" spans="3:3" x14ac:dyDescent="0.25">
      <c r="C1901" s="69"/>
    </row>
    <row r="1902" spans="3:3" x14ac:dyDescent="0.25">
      <c r="C1902" s="69"/>
    </row>
    <row r="1903" spans="3:3" x14ac:dyDescent="0.25">
      <c r="C1903" s="69"/>
    </row>
    <row r="1904" spans="3:3" x14ac:dyDescent="0.25">
      <c r="C1904" s="69"/>
    </row>
    <row r="1905" spans="3:3" x14ac:dyDescent="0.25">
      <c r="C1905" s="69"/>
    </row>
    <row r="1906" spans="3:3" x14ac:dyDescent="0.25">
      <c r="C1906" s="69"/>
    </row>
    <row r="1907" spans="3:3" x14ac:dyDescent="0.25">
      <c r="C1907" s="69"/>
    </row>
    <row r="1908" spans="3:3" x14ac:dyDescent="0.25">
      <c r="C1908" s="69"/>
    </row>
    <row r="1909" spans="3:3" x14ac:dyDescent="0.25">
      <c r="C1909" s="69"/>
    </row>
    <row r="1910" spans="3:3" x14ac:dyDescent="0.25">
      <c r="C1910" s="69"/>
    </row>
    <row r="1911" spans="3:3" x14ac:dyDescent="0.25">
      <c r="C1911" s="69"/>
    </row>
    <row r="1912" spans="3:3" x14ac:dyDescent="0.25">
      <c r="C1912" s="69"/>
    </row>
    <row r="1913" spans="3:3" x14ac:dyDescent="0.25">
      <c r="C1913" s="69"/>
    </row>
    <row r="1914" spans="3:3" x14ac:dyDescent="0.25">
      <c r="C1914" s="69"/>
    </row>
    <row r="1915" spans="3:3" x14ac:dyDescent="0.25">
      <c r="C1915" s="69"/>
    </row>
    <row r="1916" spans="3:3" x14ac:dyDescent="0.25">
      <c r="C1916" s="69"/>
    </row>
    <row r="1917" spans="3:3" x14ac:dyDescent="0.25">
      <c r="C1917" s="69"/>
    </row>
    <row r="1918" spans="3:3" x14ac:dyDescent="0.25">
      <c r="C1918" s="69"/>
    </row>
    <row r="1919" spans="3:3" x14ac:dyDescent="0.25">
      <c r="C1919" s="69"/>
    </row>
    <row r="1920" spans="3:3" x14ac:dyDescent="0.25">
      <c r="C1920" s="69"/>
    </row>
    <row r="1921" spans="3:3" x14ac:dyDescent="0.25">
      <c r="C1921" s="69"/>
    </row>
    <row r="1922" spans="3:3" x14ac:dyDescent="0.25">
      <c r="C1922" s="69"/>
    </row>
    <row r="1923" spans="3:3" x14ac:dyDescent="0.25">
      <c r="C1923" s="69"/>
    </row>
    <row r="1924" spans="3:3" x14ac:dyDescent="0.25">
      <c r="C1924" s="69"/>
    </row>
    <row r="1925" spans="3:3" x14ac:dyDescent="0.25">
      <c r="C1925" s="69"/>
    </row>
    <row r="1926" spans="3:3" x14ac:dyDescent="0.25">
      <c r="C1926" s="69"/>
    </row>
    <row r="1927" spans="3:3" x14ac:dyDescent="0.25">
      <c r="C1927" s="69"/>
    </row>
    <row r="1928" spans="3:3" x14ac:dyDescent="0.25">
      <c r="C1928" s="69"/>
    </row>
    <row r="1929" spans="3:3" x14ac:dyDescent="0.25">
      <c r="C1929" s="69"/>
    </row>
    <row r="1930" spans="3:3" x14ac:dyDescent="0.25">
      <c r="C1930" s="69"/>
    </row>
    <row r="1931" spans="3:3" x14ac:dyDescent="0.25">
      <c r="C1931" s="69"/>
    </row>
    <row r="1932" spans="3:3" x14ac:dyDescent="0.25">
      <c r="C1932" s="69"/>
    </row>
    <row r="1933" spans="3:3" x14ac:dyDescent="0.25">
      <c r="C1933" s="69"/>
    </row>
    <row r="1934" spans="3:3" x14ac:dyDescent="0.25">
      <c r="C1934" s="69"/>
    </row>
    <row r="1935" spans="3:3" x14ac:dyDescent="0.25">
      <c r="C1935" s="69"/>
    </row>
    <row r="1936" spans="3:3" x14ac:dyDescent="0.25">
      <c r="C1936" s="69"/>
    </row>
    <row r="1937" spans="3:3" x14ac:dyDescent="0.25">
      <c r="C1937" s="69"/>
    </row>
    <row r="1938" spans="3:3" x14ac:dyDescent="0.25">
      <c r="C1938" s="69"/>
    </row>
    <row r="1939" spans="3:3" x14ac:dyDescent="0.25">
      <c r="C1939" s="69"/>
    </row>
    <row r="1940" spans="3:3" x14ac:dyDescent="0.25">
      <c r="C1940" s="69"/>
    </row>
    <row r="1941" spans="3:3" x14ac:dyDescent="0.25">
      <c r="C1941" s="69"/>
    </row>
    <row r="1942" spans="3:3" x14ac:dyDescent="0.25">
      <c r="C1942" s="69"/>
    </row>
    <row r="1943" spans="3:3" x14ac:dyDescent="0.25">
      <c r="C1943" s="69"/>
    </row>
    <row r="1944" spans="3:3" x14ac:dyDescent="0.25">
      <c r="C1944" s="69"/>
    </row>
    <row r="1945" spans="3:3" x14ac:dyDescent="0.25">
      <c r="C1945" s="69"/>
    </row>
    <row r="1946" spans="3:3" x14ac:dyDescent="0.25">
      <c r="C1946" s="69"/>
    </row>
    <row r="1947" spans="3:3" x14ac:dyDescent="0.25">
      <c r="C1947" s="69"/>
    </row>
    <row r="1948" spans="3:3" x14ac:dyDescent="0.25">
      <c r="C1948" s="69"/>
    </row>
    <row r="1949" spans="3:3" x14ac:dyDescent="0.25">
      <c r="C1949" s="69"/>
    </row>
    <row r="1950" spans="3:3" x14ac:dyDescent="0.25">
      <c r="C1950" s="69"/>
    </row>
    <row r="1951" spans="3:3" x14ac:dyDescent="0.25">
      <c r="C1951" s="69"/>
    </row>
    <row r="1952" spans="3:3" x14ac:dyDescent="0.25">
      <c r="C1952" s="69"/>
    </row>
    <row r="1953" spans="3:3" x14ac:dyDescent="0.25">
      <c r="C1953" s="69"/>
    </row>
    <row r="1954" spans="3:3" x14ac:dyDescent="0.25">
      <c r="C1954" s="69"/>
    </row>
    <row r="1955" spans="3:3" x14ac:dyDescent="0.25">
      <c r="C1955" s="69"/>
    </row>
    <row r="1956" spans="3:3" x14ac:dyDescent="0.25">
      <c r="C1956" s="69"/>
    </row>
    <row r="1957" spans="3:3" x14ac:dyDescent="0.25">
      <c r="C1957" s="69"/>
    </row>
    <row r="1958" spans="3:3" x14ac:dyDescent="0.25">
      <c r="C1958" s="69"/>
    </row>
    <row r="1959" spans="3:3" x14ac:dyDescent="0.25">
      <c r="C1959" s="69"/>
    </row>
    <row r="1960" spans="3:3" x14ac:dyDescent="0.25">
      <c r="C1960" s="69"/>
    </row>
    <row r="1961" spans="3:3" x14ac:dyDescent="0.25">
      <c r="C1961" s="69"/>
    </row>
    <row r="1962" spans="3:3" x14ac:dyDescent="0.25">
      <c r="C1962" s="69"/>
    </row>
    <row r="1963" spans="3:3" x14ac:dyDescent="0.25">
      <c r="C1963" s="69"/>
    </row>
    <row r="1964" spans="3:3" x14ac:dyDescent="0.25">
      <c r="C1964" s="69"/>
    </row>
    <row r="1965" spans="3:3" x14ac:dyDescent="0.25">
      <c r="C1965" s="69"/>
    </row>
    <row r="1966" spans="3:3" x14ac:dyDescent="0.25">
      <c r="C1966" s="69"/>
    </row>
    <row r="1967" spans="3:3" x14ac:dyDescent="0.25">
      <c r="C1967" s="69"/>
    </row>
    <row r="1968" spans="3:3" x14ac:dyDescent="0.25">
      <c r="C1968" s="69"/>
    </row>
    <row r="1969" spans="3:3" x14ac:dyDescent="0.25">
      <c r="C1969" s="69"/>
    </row>
    <row r="1970" spans="3:3" x14ac:dyDescent="0.25">
      <c r="C1970" s="69"/>
    </row>
    <row r="1971" spans="3:3" x14ac:dyDescent="0.25">
      <c r="C1971" s="69"/>
    </row>
    <row r="1972" spans="3:3" x14ac:dyDescent="0.25">
      <c r="C1972" s="69"/>
    </row>
    <row r="1973" spans="3:3" x14ac:dyDescent="0.25">
      <c r="C1973" s="69"/>
    </row>
    <row r="1974" spans="3:3" x14ac:dyDescent="0.25">
      <c r="C1974" s="69"/>
    </row>
    <row r="1975" spans="3:3" x14ac:dyDescent="0.25">
      <c r="C1975" s="69"/>
    </row>
    <row r="1976" spans="3:3" x14ac:dyDescent="0.25">
      <c r="C1976" s="69"/>
    </row>
    <row r="1977" spans="3:3" x14ac:dyDescent="0.25">
      <c r="C1977" s="69"/>
    </row>
    <row r="1978" spans="3:3" x14ac:dyDescent="0.25">
      <c r="C1978" s="69"/>
    </row>
    <row r="1979" spans="3:3" x14ac:dyDescent="0.25">
      <c r="C1979" s="69"/>
    </row>
    <row r="1980" spans="3:3" x14ac:dyDescent="0.25">
      <c r="C1980" s="69"/>
    </row>
    <row r="1981" spans="3:3" x14ac:dyDescent="0.25">
      <c r="C1981" s="69"/>
    </row>
    <row r="1982" spans="3:3" x14ac:dyDescent="0.25">
      <c r="C1982" s="69"/>
    </row>
    <row r="1983" spans="3:3" x14ac:dyDescent="0.25">
      <c r="C1983" s="69"/>
    </row>
    <row r="1984" spans="3:3" x14ac:dyDescent="0.25">
      <c r="C1984" s="69"/>
    </row>
    <row r="1985" spans="3:3" x14ac:dyDescent="0.25">
      <c r="C1985" s="69"/>
    </row>
    <row r="1986" spans="3:3" x14ac:dyDescent="0.25">
      <c r="C1986" s="69"/>
    </row>
    <row r="1987" spans="3:3" x14ac:dyDescent="0.25">
      <c r="C1987" s="69"/>
    </row>
    <row r="1988" spans="3:3" x14ac:dyDescent="0.25">
      <c r="C1988" s="69"/>
    </row>
    <row r="1989" spans="3:3" x14ac:dyDescent="0.25">
      <c r="C1989" s="69"/>
    </row>
    <row r="1990" spans="3:3" x14ac:dyDescent="0.25">
      <c r="C1990" s="69"/>
    </row>
    <row r="1991" spans="3:3" x14ac:dyDescent="0.25">
      <c r="C1991" s="69"/>
    </row>
    <row r="1992" spans="3:3" x14ac:dyDescent="0.25">
      <c r="C1992" s="69"/>
    </row>
    <row r="1993" spans="3:3" x14ac:dyDescent="0.25">
      <c r="C1993" s="69"/>
    </row>
    <row r="1994" spans="3:3" x14ac:dyDescent="0.25">
      <c r="C1994" s="69"/>
    </row>
    <row r="1995" spans="3:3" x14ac:dyDescent="0.25">
      <c r="C1995" s="69"/>
    </row>
    <row r="1996" spans="3:3" x14ac:dyDescent="0.25">
      <c r="C1996" s="69"/>
    </row>
    <row r="1997" spans="3:3" x14ac:dyDescent="0.25">
      <c r="C1997" s="69"/>
    </row>
    <row r="1998" spans="3:3" x14ac:dyDescent="0.25">
      <c r="C1998" s="69"/>
    </row>
    <row r="1999" spans="3:3" x14ac:dyDescent="0.25">
      <c r="C1999" s="69"/>
    </row>
    <row r="2000" spans="3:3" x14ac:dyDescent="0.25">
      <c r="C2000" s="69"/>
    </row>
    <row r="2001" spans="3:3" x14ac:dyDescent="0.25">
      <c r="C2001" s="69"/>
    </row>
    <row r="2002" spans="3:3" x14ac:dyDescent="0.25">
      <c r="C2002" s="69"/>
    </row>
    <row r="2003" spans="3:3" x14ac:dyDescent="0.25">
      <c r="C2003" s="69"/>
    </row>
    <row r="2004" spans="3:3" x14ac:dyDescent="0.25">
      <c r="C2004" s="69"/>
    </row>
    <row r="2005" spans="3:3" x14ac:dyDescent="0.25">
      <c r="C2005" s="69"/>
    </row>
    <row r="2006" spans="3:3" x14ac:dyDescent="0.25">
      <c r="C2006" s="69"/>
    </row>
    <row r="2007" spans="3:3" x14ac:dyDescent="0.25">
      <c r="C2007" s="69"/>
    </row>
    <row r="2008" spans="3:3" x14ac:dyDescent="0.25">
      <c r="C2008" s="69"/>
    </row>
    <row r="2009" spans="3:3" x14ac:dyDescent="0.25">
      <c r="C2009" s="69"/>
    </row>
    <row r="2010" spans="3:3" x14ac:dyDescent="0.25">
      <c r="C2010" s="69"/>
    </row>
    <row r="2011" spans="3:3" x14ac:dyDescent="0.25">
      <c r="C2011" s="69"/>
    </row>
    <row r="2012" spans="3:3" x14ac:dyDescent="0.25">
      <c r="C2012" s="69"/>
    </row>
    <row r="2013" spans="3:3" x14ac:dyDescent="0.25">
      <c r="C2013" s="69"/>
    </row>
    <row r="2014" spans="3:3" x14ac:dyDescent="0.25">
      <c r="C2014" s="69"/>
    </row>
    <row r="2015" spans="3:3" x14ac:dyDescent="0.25">
      <c r="C2015" s="69"/>
    </row>
    <row r="2016" spans="3:3" x14ac:dyDescent="0.25">
      <c r="C2016" s="69"/>
    </row>
    <row r="2017" spans="3:3" x14ac:dyDescent="0.25">
      <c r="C2017" s="69"/>
    </row>
    <row r="2018" spans="3:3" x14ac:dyDescent="0.25">
      <c r="C2018" s="69"/>
    </row>
    <row r="2019" spans="3:3" x14ac:dyDescent="0.25">
      <c r="C2019" s="69"/>
    </row>
    <row r="2020" spans="3:3" x14ac:dyDescent="0.25">
      <c r="C2020" s="69"/>
    </row>
    <row r="2021" spans="3:3" x14ac:dyDescent="0.25">
      <c r="C2021" s="69"/>
    </row>
    <row r="2022" spans="3:3" x14ac:dyDescent="0.25">
      <c r="C2022" s="69"/>
    </row>
    <row r="2023" spans="3:3" x14ac:dyDescent="0.25">
      <c r="C2023" s="69"/>
    </row>
    <row r="2024" spans="3:3" x14ac:dyDescent="0.25">
      <c r="C2024" s="69"/>
    </row>
    <row r="2025" spans="3:3" x14ac:dyDescent="0.25">
      <c r="C2025" s="69"/>
    </row>
    <row r="2026" spans="3:3" x14ac:dyDescent="0.25">
      <c r="C2026" s="69"/>
    </row>
    <row r="2027" spans="3:3" x14ac:dyDescent="0.25">
      <c r="C2027" s="69"/>
    </row>
    <row r="2028" spans="3:3" x14ac:dyDescent="0.25">
      <c r="C2028" s="69"/>
    </row>
    <row r="2029" spans="3:3" x14ac:dyDescent="0.25">
      <c r="C2029" s="69"/>
    </row>
    <row r="2030" spans="3:3" x14ac:dyDescent="0.25">
      <c r="C2030" s="69"/>
    </row>
    <row r="2031" spans="3:3" x14ac:dyDescent="0.25">
      <c r="C2031" s="69"/>
    </row>
    <row r="2032" spans="3:3" x14ac:dyDescent="0.25">
      <c r="C2032" s="69"/>
    </row>
    <row r="2033" spans="3:3" x14ac:dyDescent="0.25">
      <c r="C2033" s="69"/>
    </row>
    <row r="2034" spans="3:3" x14ac:dyDescent="0.25">
      <c r="C2034" s="69"/>
    </row>
    <row r="2035" spans="3:3" x14ac:dyDescent="0.25">
      <c r="C2035" s="69"/>
    </row>
    <row r="2036" spans="3:3" x14ac:dyDescent="0.25">
      <c r="C2036" s="69"/>
    </row>
    <row r="2037" spans="3:3" x14ac:dyDescent="0.25">
      <c r="C2037" s="69"/>
    </row>
    <row r="2038" spans="3:3" x14ac:dyDescent="0.25">
      <c r="C2038" s="69"/>
    </row>
    <row r="2039" spans="3:3" x14ac:dyDescent="0.25">
      <c r="C2039" s="69"/>
    </row>
    <row r="2040" spans="3:3" x14ac:dyDescent="0.25">
      <c r="C2040" s="69"/>
    </row>
    <row r="2041" spans="3:3" x14ac:dyDescent="0.25">
      <c r="C2041" s="69"/>
    </row>
    <row r="2042" spans="3:3" x14ac:dyDescent="0.25">
      <c r="C2042" s="69"/>
    </row>
    <row r="2043" spans="3:3" x14ac:dyDescent="0.25">
      <c r="C2043" s="69"/>
    </row>
    <row r="2044" spans="3:3" x14ac:dyDescent="0.25">
      <c r="C2044" s="69"/>
    </row>
    <row r="2045" spans="3:3" x14ac:dyDescent="0.25">
      <c r="C2045" s="69"/>
    </row>
    <row r="2046" spans="3:3" x14ac:dyDescent="0.25">
      <c r="C2046" s="69"/>
    </row>
    <row r="2047" spans="3:3" x14ac:dyDescent="0.25">
      <c r="C2047" s="69"/>
    </row>
    <row r="2048" spans="3:3" x14ac:dyDescent="0.25">
      <c r="C2048" s="69"/>
    </row>
    <row r="2049" spans="3:3" x14ac:dyDescent="0.25">
      <c r="C2049" s="69"/>
    </row>
    <row r="2050" spans="3:3" x14ac:dyDescent="0.25">
      <c r="C2050" s="69"/>
    </row>
    <row r="2051" spans="3:3" x14ac:dyDescent="0.25">
      <c r="C2051" s="69"/>
    </row>
    <row r="2052" spans="3:3" x14ac:dyDescent="0.25">
      <c r="C2052" s="69"/>
    </row>
    <row r="2053" spans="3:3" x14ac:dyDescent="0.25">
      <c r="C2053" s="69"/>
    </row>
    <row r="2054" spans="3:3" x14ac:dyDescent="0.25">
      <c r="C2054" s="69"/>
    </row>
    <row r="2055" spans="3:3" x14ac:dyDescent="0.25">
      <c r="C2055" s="69"/>
    </row>
    <row r="2056" spans="3:3" x14ac:dyDescent="0.25">
      <c r="C2056" s="69"/>
    </row>
    <row r="2057" spans="3:3" x14ac:dyDescent="0.25">
      <c r="C2057" s="69"/>
    </row>
    <row r="2058" spans="3:3" x14ac:dyDescent="0.25">
      <c r="C2058" s="69"/>
    </row>
    <row r="2059" spans="3:3" x14ac:dyDescent="0.25">
      <c r="C2059" s="69"/>
    </row>
    <row r="2060" spans="3:3" x14ac:dyDescent="0.25">
      <c r="C2060" s="69"/>
    </row>
    <row r="2061" spans="3:3" x14ac:dyDescent="0.25">
      <c r="C2061" s="69"/>
    </row>
    <row r="2062" spans="3:3" x14ac:dyDescent="0.25">
      <c r="C2062" s="69"/>
    </row>
    <row r="2063" spans="3:3" x14ac:dyDescent="0.25">
      <c r="C2063" s="69"/>
    </row>
    <row r="2064" spans="3:3" x14ac:dyDescent="0.25">
      <c r="C2064" s="69"/>
    </row>
    <row r="2065" spans="3:3" x14ac:dyDescent="0.25">
      <c r="C2065" s="69"/>
    </row>
    <row r="2066" spans="3:3" x14ac:dyDescent="0.25">
      <c r="C2066" s="69"/>
    </row>
    <row r="2067" spans="3:3" x14ac:dyDescent="0.25">
      <c r="C2067" s="69"/>
    </row>
    <row r="2068" spans="3:3" x14ac:dyDescent="0.25">
      <c r="C2068" s="69"/>
    </row>
    <row r="2069" spans="3:3" x14ac:dyDescent="0.25">
      <c r="C2069" s="69"/>
    </row>
    <row r="2070" spans="3:3" x14ac:dyDescent="0.25">
      <c r="C2070" s="69"/>
    </row>
    <row r="2071" spans="3:3" x14ac:dyDescent="0.25">
      <c r="C2071" s="69"/>
    </row>
    <row r="2072" spans="3:3" x14ac:dyDescent="0.25">
      <c r="C2072" s="69"/>
    </row>
    <row r="2073" spans="3:3" x14ac:dyDescent="0.25">
      <c r="C2073" s="69"/>
    </row>
    <row r="2074" spans="3:3" x14ac:dyDescent="0.25">
      <c r="C2074" s="69"/>
    </row>
    <row r="2075" spans="3:3" x14ac:dyDescent="0.25">
      <c r="C2075" s="69"/>
    </row>
    <row r="2076" spans="3:3" x14ac:dyDescent="0.25">
      <c r="C2076" s="69"/>
    </row>
    <row r="2077" spans="3:3" x14ac:dyDescent="0.25">
      <c r="C2077" s="69"/>
    </row>
    <row r="2078" spans="3:3" x14ac:dyDescent="0.25">
      <c r="C2078" s="69"/>
    </row>
    <row r="2079" spans="3:3" x14ac:dyDescent="0.25">
      <c r="C2079" s="69"/>
    </row>
    <row r="2080" spans="3:3" x14ac:dyDescent="0.25">
      <c r="C2080" s="69"/>
    </row>
    <row r="2081" spans="3:3" x14ac:dyDescent="0.25">
      <c r="C2081" s="69"/>
    </row>
    <row r="2082" spans="3:3" x14ac:dyDescent="0.25">
      <c r="C2082" s="69"/>
    </row>
    <row r="2083" spans="3:3" x14ac:dyDescent="0.25">
      <c r="C2083" s="69"/>
    </row>
    <row r="2084" spans="3:3" x14ac:dyDescent="0.25">
      <c r="C2084" s="69"/>
    </row>
    <row r="2085" spans="3:3" x14ac:dyDescent="0.25">
      <c r="C2085" s="69"/>
    </row>
    <row r="2086" spans="3:3" x14ac:dyDescent="0.25">
      <c r="C2086" s="69"/>
    </row>
    <row r="2087" spans="3:3" x14ac:dyDescent="0.25">
      <c r="C2087" s="69"/>
    </row>
    <row r="2088" spans="3:3" x14ac:dyDescent="0.25">
      <c r="C2088" s="69"/>
    </row>
    <row r="2089" spans="3:3" x14ac:dyDescent="0.25">
      <c r="C2089" s="69"/>
    </row>
    <row r="2090" spans="3:3" x14ac:dyDescent="0.25">
      <c r="C2090" s="69"/>
    </row>
    <row r="2091" spans="3:3" x14ac:dyDescent="0.25">
      <c r="C2091" s="69"/>
    </row>
    <row r="2092" spans="3:3" x14ac:dyDescent="0.25">
      <c r="C2092" s="69"/>
    </row>
    <row r="2093" spans="3:3" x14ac:dyDescent="0.25">
      <c r="C2093" s="69"/>
    </row>
    <row r="2094" spans="3:3" x14ac:dyDescent="0.25">
      <c r="C2094" s="69"/>
    </row>
    <row r="2095" spans="3:3" x14ac:dyDescent="0.25">
      <c r="C2095" s="69"/>
    </row>
    <row r="2096" spans="3:3" x14ac:dyDescent="0.25">
      <c r="C2096" s="69"/>
    </row>
    <row r="2097" spans="3:3" x14ac:dyDescent="0.25">
      <c r="C2097" s="69"/>
    </row>
    <row r="2098" spans="3:3" x14ac:dyDescent="0.25">
      <c r="C2098" s="69"/>
    </row>
    <row r="2099" spans="3:3" x14ac:dyDescent="0.25">
      <c r="C2099" s="69"/>
    </row>
    <row r="2100" spans="3:3" x14ac:dyDescent="0.25">
      <c r="C2100" s="69"/>
    </row>
    <row r="2101" spans="3:3" x14ac:dyDescent="0.25">
      <c r="C2101" s="69"/>
    </row>
    <row r="2102" spans="3:3" x14ac:dyDescent="0.25">
      <c r="C2102" s="69"/>
    </row>
    <row r="2103" spans="3:3" x14ac:dyDescent="0.25">
      <c r="C2103" s="69"/>
    </row>
    <row r="2104" spans="3:3" x14ac:dyDescent="0.25">
      <c r="C2104" s="69"/>
    </row>
    <row r="2105" spans="3:3" x14ac:dyDescent="0.25">
      <c r="C2105" s="69"/>
    </row>
    <row r="2106" spans="3:3" x14ac:dyDescent="0.25">
      <c r="C2106" s="69"/>
    </row>
    <row r="2107" spans="3:3" x14ac:dyDescent="0.25">
      <c r="C2107" s="69"/>
    </row>
    <row r="2108" spans="3:3" x14ac:dyDescent="0.25">
      <c r="C2108" s="69"/>
    </row>
    <row r="2109" spans="3:3" x14ac:dyDescent="0.25">
      <c r="C2109" s="69"/>
    </row>
    <row r="2110" spans="3:3" x14ac:dyDescent="0.25">
      <c r="C2110" s="69"/>
    </row>
    <row r="2111" spans="3:3" x14ac:dyDescent="0.25">
      <c r="C2111" s="69"/>
    </row>
    <row r="2112" spans="3:3" x14ac:dyDescent="0.25">
      <c r="C2112" s="69"/>
    </row>
    <row r="2113" spans="3:3" x14ac:dyDescent="0.25">
      <c r="C2113" s="69"/>
    </row>
    <row r="2114" spans="3:3" x14ac:dyDescent="0.25">
      <c r="C2114" s="69"/>
    </row>
    <row r="2115" spans="3:3" x14ac:dyDescent="0.25">
      <c r="C2115" s="69"/>
    </row>
    <row r="2116" spans="3:3" x14ac:dyDescent="0.25">
      <c r="C2116" s="69"/>
    </row>
    <row r="2117" spans="3:3" x14ac:dyDescent="0.25">
      <c r="C2117" s="69"/>
    </row>
    <row r="2118" spans="3:3" x14ac:dyDescent="0.25">
      <c r="C2118" s="69"/>
    </row>
    <row r="2119" spans="3:3" x14ac:dyDescent="0.25">
      <c r="C2119" s="69"/>
    </row>
    <row r="2120" spans="3:3" x14ac:dyDescent="0.25">
      <c r="C2120" s="69"/>
    </row>
    <row r="2121" spans="3:3" x14ac:dyDescent="0.25">
      <c r="C2121" s="69"/>
    </row>
    <row r="2122" spans="3:3" x14ac:dyDescent="0.25">
      <c r="C2122" s="69"/>
    </row>
    <row r="2123" spans="3:3" x14ac:dyDescent="0.25">
      <c r="C2123" s="69"/>
    </row>
    <row r="2124" spans="3:3" x14ac:dyDescent="0.25">
      <c r="C2124" s="69"/>
    </row>
    <row r="2125" spans="3:3" x14ac:dyDescent="0.25">
      <c r="C2125" s="69"/>
    </row>
    <row r="2126" spans="3:3" x14ac:dyDescent="0.25">
      <c r="C2126" s="69"/>
    </row>
    <row r="2127" spans="3:3" x14ac:dyDescent="0.25">
      <c r="C2127" s="69"/>
    </row>
    <row r="2128" spans="3:3" x14ac:dyDescent="0.25">
      <c r="C2128" s="69"/>
    </row>
    <row r="2129" spans="3:3" x14ac:dyDescent="0.25">
      <c r="C2129" s="69"/>
    </row>
    <row r="2130" spans="3:3" x14ac:dyDescent="0.25">
      <c r="C2130" s="69"/>
    </row>
    <row r="2131" spans="3:3" x14ac:dyDescent="0.25">
      <c r="C2131" s="69"/>
    </row>
    <row r="2132" spans="3:3" x14ac:dyDescent="0.25">
      <c r="C2132" s="69"/>
    </row>
    <row r="2133" spans="3:3" x14ac:dyDescent="0.25">
      <c r="C2133" s="69"/>
    </row>
    <row r="2134" spans="3:3" x14ac:dyDescent="0.25">
      <c r="C2134" s="69"/>
    </row>
    <row r="2135" spans="3:3" x14ac:dyDescent="0.25">
      <c r="C2135" s="69"/>
    </row>
    <row r="2136" spans="3:3" x14ac:dyDescent="0.25">
      <c r="C2136" s="69"/>
    </row>
    <row r="2137" spans="3:3" x14ac:dyDescent="0.25">
      <c r="C2137" s="69"/>
    </row>
    <row r="2138" spans="3:3" x14ac:dyDescent="0.25">
      <c r="C2138" s="69"/>
    </row>
    <row r="2139" spans="3:3" x14ac:dyDescent="0.25">
      <c r="C2139" s="69"/>
    </row>
    <row r="2140" spans="3:3" x14ac:dyDescent="0.25">
      <c r="C2140" s="69"/>
    </row>
    <row r="2141" spans="3:3" x14ac:dyDescent="0.25">
      <c r="C2141" s="69"/>
    </row>
    <row r="2142" spans="3:3" x14ac:dyDescent="0.25">
      <c r="C2142" s="69"/>
    </row>
    <row r="2143" spans="3:3" x14ac:dyDescent="0.25">
      <c r="C2143" s="69"/>
    </row>
    <row r="2144" spans="3:3" x14ac:dyDescent="0.25">
      <c r="C2144" s="69"/>
    </row>
    <row r="2145" spans="3:3" x14ac:dyDescent="0.25">
      <c r="C2145" s="69"/>
    </row>
    <row r="2146" spans="3:3" x14ac:dyDescent="0.25">
      <c r="C2146" s="69"/>
    </row>
    <row r="2147" spans="3:3" x14ac:dyDescent="0.25">
      <c r="C2147" s="69"/>
    </row>
    <row r="2148" spans="3:3" x14ac:dyDescent="0.25">
      <c r="C2148" s="69"/>
    </row>
    <row r="2149" spans="3:3" x14ac:dyDescent="0.25">
      <c r="C2149" s="69"/>
    </row>
    <row r="2150" spans="3:3" x14ac:dyDescent="0.25">
      <c r="C2150" s="69"/>
    </row>
    <row r="2151" spans="3:3" x14ac:dyDescent="0.25">
      <c r="C2151" s="69"/>
    </row>
    <row r="2152" spans="3:3" x14ac:dyDescent="0.25">
      <c r="C2152" s="69"/>
    </row>
    <row r="2153" spans="3:3" x14ac:dyDescent="0.25">
      <c r="C2153" s="69"/>
    </row>
    <row r="2154" spans="3:3" x14ac:dyDescent="0.25">
      <c r="C2154" s="69"/>
    </row>
    <row r="2155" spans="3:3" x14ac:dyDescent="0.25">
      <c r="C2155" s="69"/>
    </row>
    <row r="2156" spans="3:3" x14ac:dyDescent="0.25">
      <c r="C2156" s="69"/>
    </row>
    <row r="2157" spans="3:3" x14ac:dyDescent="0.25">
      <c r="C2157" s="69"/>
    </row>
    <row r="2158" spans="3:3" x14ac:dyDescent="0.25">
      <c r="C2158" s="69"/>
    </row>
    <row r="2159" spans="3:3" x14ac:dyDescent="0.25">
      <c r="C2159" s="69"/>
    </row>
    <row r="2160" spans="3:3" x14ac:dyDescent="0.25">
      <c r="C2160" s="69"/>
    </row>
    <row r="2161" spans="3:3" x14ac:dyDescent="0.25">
      <c r="C2161" s="69"/>
    </row>
    <row r="2162" spans="3:3" x14ac:dyDescent="0.25">
      <c r="C2162" s="69"/>
    </row>
    <row r="2163" spans="3:3" x14ac:dyDescent="0.25">
      <c r="C2163" s="69"/>
    </row>
    <row r="2164" spans="3:3" x14ac:dyDescent="0.25">
      <c r="C2164" s="69"/>
    </row>
    <row r="2165" spans="3:3" x14ac:dyDescent="0.25">
      <c r="C2165" s="69"/>
    </row>
    <row r="2166" spans="3:3" x14ac:dyDescent="0.25">
      <c r="C2166" s="69"/>
    </row>
    <row r="2167" spans="3:3" x14ac:dyDescent="0.25">
      <c r="C2167" s="69"/>
    </row>
    <row r="2168" spans="3:3" x14ac:dyDescent="0.25">
      <c r="C2168" s="69"/>
    </row>
    <row r="2169" spans="3:3" x14ac:dyDescent="0.25">
      <c r="C2169" s="69"/>
    </row>
    <row r="2170" spans="3:3" x14ac:dyDescent="0.25">
      <c r="C2170" s="69"/>
    </row>
    <row r="2171" spans="3:3" x14ac:dyDescent="0.25">
      <c r="C2171" s="69"/>
    </row>
    <row r="2172" spans="3:3" x14ac:dyDescent="0.25">
      <c r="C2172" s="69"/>
    </row>
    <row r="2173" spans="3:3" x14ac:dyDescent="0.25">
      <c r="C2173" s="69"/>
    </row>
    <row r="2174" spans="3:3" x14ac:dyDescent="0.25">
      <c r="C2174" s="69"/>
    </row>
    <row r="2175" spans="3:3" x14ac:dyDescent="0.25">
      <c r="C2175" s="69"/>
    </row>
    <row r="2176" spans="3:3" x14ac:dyDescent="0.25">
      <c r="C2176" s="69"/>
    </row>
    <row r="2177" spans="3:3" x14ac:dyDescent="0.25">
      <c r="C2177" s="69"/>
    </row>
    <row r="2178" spans="3:3" x14ac:dyDescent="0.25">
      <c r="C2178" s="69"/>
    </row>
    <row r="2179" spans="3:3" x14ac:dyDescent="0.25">
      <c r="C2179" s="69"/>
    </row>
    <row r="2180" spans="3:3" x14ac:dyDescent="0.25">
      <c r="C2180" s="69"/>
    </row>
    <row r="2181" spans="3:3" x14ac:dyDescent="0.25">
      <c r="C2181" s="69"/>
    </row>
    <row r="2182" spans="3:3" x14ac:dyDescent="0.25">
      <c r="C2182" s="69"/>
    </row>
    <row r="2183" spans="3:3" x14ac:dyDescent="0.25">
      <c r="C2183" s="69"/>
    </row>
    <row r="2184" spans="3:3" x14ac:dyDescent="0.25">
      <c r="C2184" s="69"/>
    </row>
    <row r="2185" spans="3:3" x14ac:dyDescent="0.25">
      <c r="C2185" s="69"/>
    </row>
    <row r="2186" spans="3:3" x14ac:dyDescent="0.25">
      <c r="C2186" s="69"/>
    </row>
    <row r="2187" spans="3:3" x14ac:dyDescent="0.25">
      <c r="C2187" s="69"/>
    </row>
    <row r="2188" spans="3:3" x14ac:dyDescent="0.25">
      <c r="C2188" s="69"/>
    </row>
    <row r="2189" spans="3:3" x14ac:dyDescent="0.25">
      <c r="C2189" s="69"/>
    </row>
    <row r="2190" spans="3:3" x14ac:dyDescent="0.25">
      <c r="C2190" s="69"/>
    </row>
    <row r="2191" spans="3:3" x14ac:dyDescent="0.25">
      <c r="C2191" s="69"/>
    </row>
    <row r="2192" spans="3:3" x14ac:dyDescent="0.25">
      <c r="C2192" s="69"/>
    </row>
    <row r="2193" spans="3:3" x14ac:dyDescent="0.25">
      <c r="C2193" s="69"/>
    </row>
    <row r="2194" spans="3:3" x14ac:dyDescent="0.25">
      <c r="C2194" s="69"/>
    </row>
    <row r="2195" spans="3:3" x14ac:dyDescent="0.25">
      <c r="C2195" s="69"/>
    </row>
    <row r="2196" spans="3:3" x14ac:dyDescent="0.25">
      <c r="C2196" s="69"/>
    </row>
    <row r="2197" spans="3:3" x14ac:dyDescent="0.25">
      <c r="C2197" s="69"/>
    </row>
    <row r="2198" spans="3:3" x14ac:dyDescent="0.25">
      <c r="C2198" s="69"/>
    </row>
    <row r="2199" spans="3:3" x14ac:dyDescent="0.25">
      <c r="C2199" s="69"/>
    </row>
    <row r="2200" spans="3:3" x14ac:dyDescent="0.25">
      <c r="C2200" s="69"/>
    </row>
    <row r="2201" spans="3:3" x14ac:dyDescent="0.25">
      <c r="C2201" s="69"/>
    </row>
    <row r="2202" spans="3:3" x14ac:dyDescent="0.25">
      <c r="C2202" s="69"/>
    </row>
    <row r="2203" spans="3:3" x14ac:dyDescent="0.25">
      <c r="C2203" s="69"/>
    </row>
    <row r="2204" spans="3:3" x14ac:dyDescent="0.25">
      <c r="C2204" s="69"/>
    </row>
    <row r="2205" spans="3:3" x14ac:dyDescent="0.25">
      <c r="C2205" s="69"/>
    </row>
    <row r="2206" spans="3:3" x14ac:dyDescent="0.25">
      <c r="C2206" s="69"/>
    </row>
    <row r="2207" spans="3:3" x14ac:dyDescent="0.25">
      <c r="C2207" s="69"/>
    </row>
    <row r="2208" spans="3:3" x14ac:dyDescent="0.25">
      <c r="C2208" s="69"/>
    </row>
    <row r="2209" spans="3:3" x14ac:dyDescent="0.25">
      <c r="C2209" s="69"/>
    </row>
    <row r="2210" spans="3:3" x14ac:dyDescent="0.25">
      <c r="C2210" s="69"/>
    </row>
    <row r="2211" spans="3:3" x14ac:dyDescent="0.25">
      <c r="C2211" s="69"/>
    </row>
    <row r="2212" spans="3:3" x14ac:dyDescent="0.25">
      <c r="C2212" s="69"/>
    </row>
    <row r="2213" spans="3:3" x14ac:dyDescent="0.25">
      <c r="C2213" s="69"/>
    </row>
    <row r="2214" spans="3:3" x14ac:dyDescent="0.25">
      <c r="C2214" s="69"/>
    </row>
    <row r="2215" spans="3:3" x14ac:dyDescent="0.25">
      <c r="C2215" s="69"/>
    </row>
    <row r="2216" spans="3:3" x14ac:dyDescent="0.25">
      <c r="C2216" s="69"/>
    </row>
    <row r="2217" spans="3:3" x14ac:dyDescent="0.25">
      <c r="C2217" s="69"/>
    </row>
    <row r="2218" spans="3:3" x14ac:dyDescent="0.25">
      <c r="C2218" s="69"/>
    </row>
    <row r="2219" spans="3:3" x14ac:dyDescent="0.25">
      <c r="C2219" s="69"/>
    </row>
    <row r="2220" spans="3:3" x14ac:dyDescent="0.25">
      <c r="C2220" s="69"/>
    </row>
    <row r="2221" spans="3:3" x14ac:dyDescent="0.25">
      <c r="C2221" s="69"/>
    </row>
    <row r="2222" spans="3:3" x14ac:dyDescent="0.25">
      <c r="C2222" s="69"/>
    </row>
    <row r="2223" spans="3:3" x14ac:dyDescent="0.25">
      <c r="C2223" s="69"/>
    </row>
    <row r="2224" spans="3:3" x14ac:dyDescent="0.25">
      <c r="C2224" s="69"/>
    </row>
    <row r="2225" spans="3:3" x14ac:dyDescent="0.25">
      <c r="C2225" s="69"/>
    </row>
    <row r="2226" spans="3:3" x14ac:dyDescent="0.25">
      <c r="C2226" s="69"/>
    </row>
    <row r="2227" spans="3:3" x14ac:dyDescent="0.25">
      <c r="C2227" s="69"/>
    </row>
    <row r="2228" spans="3:3" x14ac:dyDescent="0.25">
      <c r="C2228" s="69"/>
    </row>
    <row r="2229" spans="3:3" x14ac:dyDescent="0.25">
      <c r="C2229" s="69"/>
    </row>
    <row r="2230" spans="3:3" x14ac:dyDescent="0.25">
      <c r="C2230" s="69"/>
    </row>
    <row r="2231" spans="3:3" x14ac:dyDescent="0.25">
      <c r="C2231" s="69"/>
    </row>
    <row r="2232" spans="3:3" x14ac:dyDescent="0.25">
      <c r="C2232" s="69"/>
    </row>
    <row r="2233" spans="3:3" x14ac:dyDescent="0.25">
      <c r="C2233" s="69"/>
    </row>
    <row r="2234" spans="3:3" x14ac:dyDescent="0.25">
      <c r="C2234" s="69"/>
    </row>
    <row r="2235" spans="3:3" x14ac:dyDescent="0.25">
      <c r="C2235" s="69"/>
    </row>
    <row r="2236" spans="3:3" x14ac:dyDescent="0.25">
      <c r="C2236" s="69"/>
    </row>
    <row r="2237" spans="3:3" x14ac:dyDescent="0.25">
      <c r="C2237" s="69"/>
    </row>
    <row r="2238" spans="3:3" x14ac:dyDescent="0.25">
      <c r="C2238" s="69"/>
    </row>
    <row r="2239" spans="3:3" x14ac:dyDescent="0.25">
      <c r="C2239" s="69"/>
    </row>
    <row r="2240" spans="3:3" x14ac:dyDescent="0.25">
      <c r="C2240" s="69"/>
    </row>
    <row r="2241" spans="3:3" x14ac:dyDescent="0.25">
      <c r="C2241" s="69"/>
    </row>
    <row r="2242" spans="3:3" x14ac:dyDescent="0.25">
      <c r="C2242" s="69"/>
    </row>
    <row r="2243" spans="3:3" x14ac:dyDescent="0.25">
      <c r="C2243" s="69"/>
    </row>
    <row r="2244" spans="3:3" x14ac:dyDescent="0.25">
      <c r="C2244" s="69"/>
    </row>
    <row r="2245" spans="3:3" x14ac:dyDescent="0.25">
      <c r="C2245" s="69"/>
    </row>
    <row r="2246" spans="3:3" x14ac:dyDescent="0.25">
      <c r="C2246" s="69"/>
    </row>
    <row r="2247" spans="3:3" x14ac:dyDescent="0.25">
      <c r="C2247" s="69"/>
    </row>
    <row r="2248" spans="3:3" x14ac:dyDescent="0.25">
      <c r="C2248" s="69"/>
    </row>
    <row r="2249" spans="3:3" x14ac:dyDescent="0.25">
      <c r="C2249" s="69"/>
    </row>
    <row r="2250" spans="3:3" x14ac:dyDescent="0.25">
      <c r="C2250" s="69"/>
    </row>
    <row r="2251" spans="3:3" x14ac:dyDescent="0.25">
      <c r="C2251" s="69"/>
    </row>
    <row r="2252" spans="3:3" x14ac:dyDescent="0.25">
      <c r="C2252" s="69"/>
    </row>
    <row r="2253" spans="3:3" x14ac:dyDescent="0.25">
      <c r="C2253" s="69"/>
    </row>
    <row r="2254" spans="3:3" x14ac:dyDescent="0.25">
      <c r="C2254" s="69"/>
    </row>
    <row r="2255" spans="3:3" x14ac:dyDescent="0.25">
      <c r="C2255" s="69"/>
    </row>
    <row r="2256" spans="3:3" x14ac:dyDescent="0.25">
      <c r="C2256" s="69"/>
    </row>
    <row r="2257" spans="3:3" x14ac:dyDescent="0.25">
      <c r="C2257" s="69"/>
    </row>
    <row r="2258" spans="3:3" x14ac:dyDescent="0.25">
      <c r="C2258" s="69"/>
    </row>
    <row r="2259" spans="3:3" x14ac:dyDescent="0.25">
      <c r="C2259" s="69"/>
    </row>
    <row r="2260" spans="3:3" x14ac:dyDescent="0.25">
      <c r="C2260" s="69"/>
    </row>
    <row r="2261" spans="3:3" x14ac:dyDescent="0.25">
      <c r="C2261" s="69"/>
    </row>
    <row r="2262" spans="3:3" x14ac:dyDescent="0.25">
      <c r="C2262" s="69"/>
    </row>
    <row r="2263" spans="3:3" x14ac:dyDescent="0.25">
      <c r="C2263" s="69"/>
    </row>
    <row r="2264" spans="3:3" x14ac:dyDescent="0.25">
      <c r="C2264" s="69"/>
    </row>
    <row r="2265" spans="3:3" x14ac:dyDescent="0.25">
      <c r="C2265" s="69"/>
    </row>
    <row r="2266" spans="3:3" x14ac:dyDescent="0.25">
      <c r="C2266" s="69"/>
    </row>
    <row r="2267" spans="3:3" x14ac:dyDescent="0.25">
      <c r="C2267" s="69"/>
    </row>
    <row r="2268" spans="3:3" x14ac:dyDescent="0.25">
      <c r="C2268" s="69"/>
    </row>
    <row r="2269" spans="3:3" x14ac:dyDescent="0.25">
      <c r="C2269" s="69"/>
    </row>
    <row r="2270" spans="3:3" x14ac:dyDescent="0.25">
      <c r="C2270" s="69"/>
    </row>
    <row r="2271" spans="3:3" x14ac:dyDescent="0.25">
      <c r="C2271" s="69"/>
    </row>
    <row r="2272" spans="3:3" x14ac:dyDescent="0.25">
      <c r="C2272" s="69"/>
    </row>
    <row r="2273" spans="3:3" x14ac:dyDescent="0.25">
      <c r="C2273" s="69"/>
    </row>
    <row r="2274" spans="3:3" x14ac:dyDescent="0.25">
      <c r="C2274" s="69"/>
    </row>
    <row r="2275" spans="3:3" x14ac:dyDescent="0.25">
      <c r="C2275" s="69"/>
    </row>
    <row r="2276" spans="3:3" x14ac:dyDescent="0.25">
      <c r="C2276" s="69"/>
    </row>
    <row r="2277" spans="3:3" x14ac:dyDescent="0.25">
      <c r="C2277" s="69"/>
    </row>
    <row r="2278" spans="3:3" x14ac:dyDescent="0.25">
      <c r="C2278" s="69"/>
    </row>
    <row r="2279" spans="3:3" x14ac:dyDescent="0.25">
      <c r="C2279" s="69"/>
    </row>
    <row r="2280" spans="3:3" x14ac:dyDescent="0.25">
      <c r="C2280" s="69"/>
    </row>
    <row r="2281" spans="3:3" x14ac:dyDescent="0.25">
      <c r="C2281" s="69"/>
    </row>
    <row r="2282" spans="3:3" x14ac:dyDescent="0.25">
      <c r="C2282" s="69"/>
    </row>
    <row r="2283" spans="3:3" x14ac:dyDescent="0.25">
      <c r="C2283" s="69"/>
    </row>
    <row r="2284" spans="3:3" x14ac:dyDescent="0.25">
      <c r="C2284" s="69"/>
    </row>
    <row r="2285" spans="3:3" x14ac:dyDescent="0.25">
      <c r="C2285" s="69"/>
    </row>
    <row r="2286" spans="3:3" x14ac:dyDescent="0.25">
      <c r="C2286" s="69"/>
    </row>
    <row r="2287" spans="3:3" x14ac:dyDescent="0.25">
      <c r="C2287" s="69"/>
    </row>
    <row r="2288" spans="3:3" x14ac:dyDescent="0.25">
      <c r="C2288" s="69"/>
    </row>
    <row r="2289" spans="3:3" x14ac:dyDescent="0.25">
      <c r="C2289" s="69"/>
    </row>
    <row r="2290" spans="3:3" x14ac:dyDescent="0.25">
      <c r="C2290" s="69"/>
    </row>
    <row r="2291" spans="3:3" x14ac:dyDescent="0.25">
      <c r="C2291" s="69"/>
    </row>
    <row r="2292" spans="3:3" x14ac:dyDescent="0.25">
      <c r="C2292" s="69"/>
    </row>
    <row r="2293" spans="3:3" x14ac:dyDescent="0.25">
      <c r="C2293" s="69"/>
    </row>
    <row r="2294" spans="3:3" x14ac:dyDescent="0.25">
      <c r="C2294" s="69"/>
    </row>
    <row r="2295" spans="3:3" x14ac:dyDescent="0.25">
      <c r="C2295" s="69"/>
    </row>
    <row r="2296" spans="3:3" x14ac:dyDescent="0.25">
      <c r="C2296" s="69"/>
    </row>
    <row r="2297" spans="3:3" x14ac:dyDescent="0.25">
      <c r="C2297" s="69"/>
    </row>
    <row r="2298" spans="3:3" x14ac:dyDescent="0.25">
      <c r="C2298" s="69"/>
    </row>
    <row r="2299" spans="3:3" x14ac:dyDescent="0.25">
      <c r="C2299" s="69"/>
    </row>
    <row r="2300" spans="3:3" x14ac:dyDescent="0.25">
      <c r="C2300" s="69"/>
    </row>
    <row r="2301" spans="3:3" x14ac:dyDescent="0.25">
      <c r="C2301" s="69"/>
    </row>
    <row r="2302" spans="3:3" x14ac:dyDescent="0.25">
      <c r="C2302" s="69"/>
    </row>
    <row r="2303" spans="3:3" x14ac:dyDescent="0.25">
      <c r="C2303" s="69"/>
    </row>
    <row r="2304" spans="3:3" x14ac:dyDescent="0.25">
      <c r="C2304" s="69"/>
    </row>
    <row r="2305" spans="3:3" x14ac:dyDescent="0.25">
      <c r="C2305" s="69"/>
    </row>
    <row r="2306" spans="3:3" x14ac:dyDescent="0.25">
      <c r="C2306" s="69"/>
    </row>
    <row r="2307" spans="3:3" x14ac:dyDescent="0.25">
      <c r="C2307" s="69"/>
    </row>
    <row r="2308" spans="3:3" x14ac:dyDescent="0.25">
      <c r="C2308" s="69"/>
    </row>
    <row r="2309" spans="3:3" x14ac:dyDescent="0.25">
      <c r="C2309" s="69"/>
    </row>
    <row r="2310" spans="3:3" x14ac:dyDescent="0.25">
      <c r="C2310" s="69"/>
    </row>
    <row r="2311" spans="3:3" x14ac:dyDescent="0.25">
      <c r="C2311" s="69"/>
    </row>
    <row r="2312" spans="3:3" x14ac:dyDescent="0.25">
      <c r="C2312" s="69"/>
    </row>
    <row r="2313" spans="3:3" x14ac:dyDescent="0.25">
      <c r="C2313" s="69"/>
    </row>
    <row r="2314" spans="3:3" x14ac:dyDescent="0.25">
      <c r="C2314" s="69"/>
    </row>
    <row r="2315" spans="3:3" x14ac:dyDescent="0.25">
      <c r="C2315" s="69"/>
    </row>
    <row r="2316" spans="3:3" x14ac:dyDescent="0.25">
      <c r="C2316" s="69"/>
    </row>
    <row r="2317" spans="3:3" x14ac:dyDescent="0.25">
      <c r="C2317" s="69"/>
    </row>
    <row r="2318" spans="3:3" x14ac:dyDescent="0.25">
      <c r="C2318" s="69"/>
    </row>
    <row r="2319" spans="3:3" x14ac:dyDescent="0.25">
      <c r="C2319" s="69"/>
    </row>
    <row r="2320" spans="3:3" x14ac:dyDescent="0.25">
      <c r="C2320" s="69"/>
    </row>
    <row r="2321" spans="3:3" x14ac:dyDescent="0.25">
      <c r="C2321" s="69"/>
    </row>
    <row r="2322" spans="3:3" x14ac:dyDescent="0.25">
      <c r="C2322" s="69"/>
    </row>
    <row r="2323" spans="3:3" x14ac:dyDescent="0.25">
      <c r="C2323" s="69"/>
    </row>
    <row r="2324" spans="3:3" x14ac:dyDescent="0.25">
      <c r="C2324" s="69"/>
    </row>
    <row r="2325" spans="3:3" x14ac:dyDescent="0.25">
      <c r="C2325" s="69"/>
    </row>
    <row r="2326" spans="3:3" x14ac:dyDescent="0.25">
      <c r="C2326" s="69"/>
    </row>
    <row r="2327" spans="3:3" x14ac:dyDescent="0.25">
      <c r="C2327" s="69"/>
    </row>
    <row r="2328" spans="3:3" x14ac:dyDescent="0.25">
      <c r="C2328" s="69"/>
    </row>
    <row r="2329" spans="3:3" x14ac:dyDescent="0.25">
      <c r="C2329" s="69"/>
    </row>
    <row r="2330" spans="3:3" x14ac:dyDescent="0.25">
      <c r="C2330" s="69"/>
    </row>
    <row r="2331" spans="3:3" x14ac:dyDescent="0.25">
      <c r="C2331" s="69"/>
    </row>
    <row r="2332" spans="3:3" x14ac:dyDescent="0.25">
      <c r="C2332" s="69"/>
    </row>
    <row r="2333" spans="3:3" x14ac:dyDescent="0.25">
      <c r="C2333" s="69"/>
    </row>
    <row r="2334" spans="3:3" x14ac:dyDescent="0.25">
      <c r="C2334" s="69"/>
    </row>
    <row r="2335" spans="3:3" x14ac:dyDescent="0.25">
      <c r="C2335" s="69"/>
    </row>
    <row r="2336" spans="3:3" x14ac:dyDescent="0.25">
      <c r="C2336" s="69"/>
    </row>
    <row r="2337" spans="3:3" x14ac:dyDescent="0.25">
      <c r="C2337" s="69"/>
    </row>
    <row r="2338" spans="3:3" x14ac:dyDescent="0.25">
      <c r="C2338" s="69"/>
    </row>
    <row r="2339" spans="3:3" x14ac:dyDescent="0.25">
      <c r="C2339" s="69"/>
    </row>
    <row r="2340" spans="3:3" x14ac:dyDescent="0.25">
      <c r="C2340" s="69"/>
    </row>
    <row r="2341" spans="3:3" x14ac:dyDescent="0.25">
      <c r="C2341" s="69"/>
    </row>
    <row r="2342" spans="3:3" x14ac:dyDescent="0.25">
      <c r="C2342" s="69"/>
    </row>
    <row r="2343" spans="3:3" x14ac:dyDescent="0.25">
      <c r="C2343" s="69"/>
    </row>
    <row r="2344" spans="3:3" x14ac:dyDescent="0.25">
      <c r="C2344" s="69"/>
    </row>
    <row r="2345" spans="3:3" x14ac:dyDescent="0.25">
      <c r="C2345" s="69"/>
    </row>
    <row r="2346" spans="3:3" x14ac:dyDescent="0.25">
      <c r="C2346" s="69"/>
    </row>
    <row r="2347" spans="3:3" x14ac:dyDescent="0.25">
      <c r="C2347" s="69"/>
    </row>
    <row r="2348" spans="3:3" x14ac:dyDescent="0.25">
      <c r="C2348" s="69"/>
    </row>
    <row r="2349" spans="3:3" x14ac:dyDescent="0.25">
      <c r="C2349" s="69"/>
    </row>
    <row r="2350" spans="3:3" x14ac:dyDescent="0.25">
      <c r="C2350" s="69"/>
    </row>
    <row r="2351" spans="3:3" x14ac:dyDescent="0.25">
      <c r="C2351" s="69"/>
    </row>
    <row r="2352" spans="3:3" x14ac:dyDescent="0.25">
      <c r="C2352" s="69"/>
    </row>
    <row r="2353" spans="3:3" x14ac:dyDescent="0.25">
      <c r="C2353" s="69"/>
    </row>
    <row r="2354" spans="3:3" x14ac:dyDescent="0.25">
      <c r="C2354" s="69"/>
    </row>
    <row r="2355" spans="3:3" x14ac:dyDescent="0.25">
      <c r="C2355" s="69"/>
    </row>
    <row r="2356" spans="3:3" x14ac:dyDescent="0.25">
      <c r="C2356" s="69"/>
    </row>
    <row r="2357" spans="3:3" x14ac:dyDescent="0.25">
      <c r="C2357" s="69"/>
    </row>
    <row r="2358" spans="3:3" x14ac:dyDescent="0.25">
      <c r="C2358" s="69"/>
    </row>
    <row r="2359" spans="3:3" x14ac:dyDescent="0.25">
      <c r="C2359" s="69"/>
    </row>
    <row r="2360" spans="3:3" x14ac:dyDescent="0.25">
      <c r="C2360" s="69"/>
    </row>
    <row r="2361" spans="3:3" x14ac:dyDescent="0.25">
      <c r="C2361" s="69"/>
    </row>
    <row r="2362" spans="3:3" x14ac:dyDescent="0.25">
      <c r="C2362" s="69"/>
    </row>
    <row r="2363" spans="3:3" x14ac:dyDescent="0.25">
      <c r="C2363" s="69"/>
    </row>
    <row r="2364" spans="3:3" x14ac:dyDescent="0.25">
      <c r="C2364" s="69"/>
    </row>
    <row r="2365" spans="3:3" x14ac:dyDescent="0.25">
      <c r="C2365" s="69"/>
    </row>
    <row r="2366" spans="3:3" x14ac:dyDescent="0.25">
      <c r="C2366" s="69"/>
    </row>
    <row r="2367" spans="3:3" x14ac:dyDescent="0.25">
      <c r="C2367" s="69"/>
    </row>
    <row r="2368" spans="3:3" x14ac:dyDescent="0.25">
      <c r="C2368" s="69"/>
    </row>
    <row r="2369" spans="3:3" x14ac:dyDescent="0.25">
      <c r="C2369" s="69"/>
    </row>
    <row r="2370" spans="3:3" x14ac:dyDescent="0.25">
      <c r="C2370" s="69"/>
    </row>
    <row r="2371" spans="3:3" x14ac:dyDescent="0.25">
      <c r="C2371" s="69"/>
    </row>
    <row r="2372" spans="3:3" x14ac:dyDescent="0.25">
      <c r="C2372" s="69"/>
    </row>
    <row r="2373" spans="3:3" x14ac:dyDescent="0.25">
      <c r="C2373" s="69"/>
    </row>
    <row r="2374" spans="3:3" x14ac:dyDescent="0.25">
      <c r="C2374" s="69"/>
    </row>
    <row r="2375" spans="3:3" x14ac:dyDescent="0.25">
      <c r="C2375" s="69"/>
    </row>
    <row r="2376" spans="3:3" x14ac:dyDescent="0.25">
      <c r="C2376" s="69"/>
    </row>
    <row r="2377" spans="3:3" x14ac:dyDescent="0.25">
      <c r="C2377" s="69"/>
    </row>
    <row r="2378" spans="3:3" x14ac:dyDescent="0.25">
      <c r="C2378" s="69"/>
    </row>
    <row r="2379" spans="3:3" x14ac:dyDescent="0.25">
      <c r="C2379" s="69"/>
    </row>
    <row r="2380" spans="3:3" x14ac:dyDescent="0.25">
      <c r="C2380" s="69"/>
    </row>
    <row r="2381" spans="3:3" x14ac:dyDescent="0.25">
      <c r="C2381" s="69"/>
    </row>
    <row r="2382" spans="3:3" x14ac:dyDescent="0.25">
      <c r="C2382" s="69"/>
    </row>
    <row r="2383" spans="3:3" x14ac:dyDescent="0.25">
      <c r="C2383" s="69"/>
    </row>
    <row r="2384" spans="3:3" x14ac:dyDescent="0.25">
      <c r="C2384" s="69"/>
    </row>
    <row r="2385" spans="3:3" x14ac:dyDescent="0.25">
      <c r="C2385" s="69"/>
    </row>
    <row r="2386" spans="3:3" x14ac:dyDescent="0.25">
      <c r="C2386" s="69"/>
    </row>
    <row r="2387" spans="3:3" x14ac:dyDescent="0.25">
      <c r="C2387" s="69"/>
    </row>
    <row r="2388" spans="3:3" x14ac:dyDescent="0.25">
      <c r="C2388" s="69"/>
    </row>
    <row r="2389" spans="3:3" x14ac:dyDescent="0.25">
      <c r="C2389" s="69"/>
    </row>
    <row r="2390" spans="3:3" x14ac:dyDescent="0.25">
      <c r="C2390" s="69"/>
    </row>
    <row r="2391" spans="3:3" x14ac:dyDescent="0.25">
      <c r="C2391" s="69"/>
    </row>
    <row r="2392" spans="3:3" x14ac:dyDescent="0.25">
      <c r="C2392" s="69"/>
    </row>
    <row r="2393" spans="3:3" x14ac:dyDescent="0.25">
      <c r="C2393" s="69"/>
    </row>
    <row r="2394" spans="3:3" x14ac:dyDescent="0.25">
      <c r="C2394" s="69"/>
    </row>
    <row r="2395" spans="3:3" x14ac:dyDescent="0.25">
      <c r="C2395" s="69"/>
    </row>
    <row r="2396" spans="3:3" x14ac:dyDescent="0.25">
      <c r="C2396" s="69"/>
    </row>
    <row r="2397" spans="3:3" x14ac:dyDescent="0.25">
      <c r="C2397" s="69"/>
    </row>
    <row r="2398" spans="3:3" x14ac:dyDescent="0.25">
      <c r="C2398" s="69"/>
    </row>
    <row r="2399" spans="3:3" x14ac:dyDescent="0.25">
      <c r="C2399" s="69"/>
    </row>
    <row r="2400" spans="3:3" x14ac:dyDescent="0.25">
      <c r="C2400" s="69"/>
    </row>
    <row r="2401" spans="3:3" x14ac:dyDescent="0.25">
      <c r="C2401" s="69"/>
    </row>
    <row r="2402" spans="3:3" x14ac:dyDescent="0.25">
      <c r="C2402" s="69"/>
    </row>
    <row r="2403" spans="3:3" x14ac:dyDescent="0.25">
      <c r="C2403" s="69"/>
    </row>
    <row r="2404" spans="3:3" x14ac:dyDescent="0.25">
      <c r="C2404" s="69"/>
    </row>
    <row r="2405" spans="3:3" x14ac:dyDescent="0.25">
      <c r="C2405" s="69"/>
    </row>
    <row r="2406" spans="3:3" x14ac:dyDescent="0.25">
      <c r="C2406" s="69"/>
    </row>
    <row r="2407" spans="3:3" x14ac:dyDescent="0.25">
      <c r="C2407" s="69"/>
    </row>
    <row r="2408" spans="3:3" x14ac:dyDescent="0.25">
      <c r="C2408" s="69"/>
    </row>
    <row r="2409" spans="3:3" x14ac:dyDescent="0.25">
      <c r="C2409" s="69"/>
    </row>
    <row r="2410" spans="3:3" x14ac:dyDescent="0.25">
      <c r="C2410" s="69"/>
    </row>
    <row r="2411" spans="3:3" x14ac:dyDescent="0.25">
      <c r="C2411" s="69"/>
    </row>
    <row r="2412" spans="3:3" x14ac:dyDescent="0.25">
      <c r="C2412" s="69"/>
    </row>
    <row r="2413" spans="3:3" x14ac:dyDescent="0.25">
      <c r="C2413" s="69"/>
    </row>
    <row r="2414" spans="3:3" x14ac:dyDescent="0.25">
      <c r="C2414" s="69"/>
    </row>
    <row r="2415" spans="3:3" x14ac:dyDescent="0.25">
      <c r="C2415" s="69"/>
    </row>
    <row r="2416" spans="3:3" x14ac:dyDescent="0.25">
      <c r="C2416" s="69"/>
    </row>
    <row r="2417" spans="3:3" x14ac:dyDescent="0.25">
      <c r="C2417" s="69"/>
    </row>
    <row r="2418" spans="3:3" x14ac:dyDescent="0.25">
      <c r="C2418" s="69"/>
    </row>
    <row r="2419" spans="3:3" x14ac:dyDescent="0.25">
      <c r="C2419" s="69"/>
    </row>
    <row r="2420" spans="3:3" x14ac:dyDescent="0.25">
      <c r="C2420" s="69"/>
    </row>
    <row r="2421" spans="3:3" x14ac:dyDescent="0.25">
      <c r="C2421" s="69"/>
    </row>
    <row r="2422" spans="3:3" x14ac:dyDescent="0.25">
      <c r="C2422" s="69"/>
    </row>
    <row r="2423" spans="3:3" x14ac:dyDescent="0.25">
      <c r="C2423" s="69"/>
    </row>
    <row r="2424" spans="3:3" x14ac:dyDescent="0.25">
      <c r="C2424" s="69"/>
    </row>
    <row r="2425" spans="3:3" x14ac:dyDescent="0.25">
      <c r="C2425" s="69"/>
    </row>
    <row r="2426" spans="3:3" x14ac:dyDescent="0.25">
      <c r="C2426" s="69"/>
    </row>
    <row r="2427" spans="3:3" x14ac:dyDescent="0.25">
      <c r="C2427" s="69"/>
    </row>
    <row r="2428" spans="3:3" x14ac:dyDescent="0.25">
      <c r="C2428" s="69"/>
    </row>
    <row r="2429" spans="3:3" x14ac:dyDescent="0.25">
      <c r="C2429" s="69"/>
    </row>
    <row r="2430" spans="3:3" x14ac:dyDescent="0.25">
      <c r="C2430" s="69"/>
    </row>
    <row r="2431" spans="3:3" x14ac:dyDescent="0.25">
      <c r="C2431" s="69"/>
    </row>
    <row r="2432" spans="3:3" x14ac:dyDescent="0.25">
      <c r="C2432" s="69"/>
    </row>
    <row r="2433" spans="3:3" x14ac:dyDescent="0.25">
      <c r="C2433" s="69"/>
    </row>
    <row r="2434" spans="3:3" x14ac:dyDescent="0.25">
      <c r="C2434" s="69"/>
    </row>
    <row r="2435" spans="3:3" x14ac:dyDescent="0.25">
      <c r="C2435" s="69"/>
    </row>
    <row r="2436" spans="3:3" x14ac:dyDescent="0.25">
      <c r="C2436" s="69"/>
    </row>
    <row r="2437" spans="3:3" x14ac:dyDescent="0.25">
      <c r="C2437" s="69"/>
    </row>
    <row r="2438" spans="3:3" x14ac:dyDescent="0.25">
      <c r="C2438" s="69"/>
    </row>
    <row r="2439" spans="3:3" x14ac:dyDescent="0.25">
      <c r="C2439" s="69"/>
    </row>
    <row r="2440" spans="3:3" x14ac:dyDescent="0.25">
      <c r="C2440" s="69"/>
    </row>
    <row r="2441" spans="3:3" x14ac:dyDescent="0.25">
      <c r="C2441" s="69"/>
    </row>
    <row r="2442" spans="3:3" x14ac:dyDescent="0.25">
      <c r="C2442" s="69"/>
    </row>
    <row r="2443" spans="3:3" x14ac:dyDescent="0.25">
      <c r="C2443" s="69"/>
    </row>
    <row r="2444" spans="3:3" x14ac:dyDescent="0.25">
      <c r="C2444" s="69"/>
    </row>
    <row r="2445" spans="3:3" x14ac:dyDescent="0.25">
      <c r="C2445" s="69"/>
    </row>
    <row r="2446" spans="3:3" x14ac:dyDescent="0.25">
      <c r="C2446" s="69"/>
    </row>
    <row r="2447" spans="3:3" x14ac:dyDescent="0.25">
      <c r="C2447" s="69"/>
    </row>
    <row r="2448" spans="3:3" x14ac:dyDescent="0.25">
      <c r="C2448" s="69"/>
    </row>
    <row r="2449" spans="3:3" x14ac:dyDescent="0.25">
      <c r="C2449" s="69"/>
    </row>
    <row r="2450" spans="3:3" x14ac:dyDescent="0.25">
      <c r="C2450" s="69"/>
    </row>
    <row r="2451" spans="3:3" x14ac:dyDescent="0.25">
      <c r="C2451" s="69"/>
    </row>
    <row r="2452" spans="3:3" x14ac:dyDescent="0.25">
      <c r="C2452" s="69"/>
    </row>
    <row r="2453" spans="3:3" x14ac:dyDescent="0.25">
      <c r="C2453" s="69"/>
    </row>
    <row r="2454" spans="3:3" x14ac:dyDescent="0.25">
      <c r="C2454" s="69"/>
    </row>
    <row r="2455" spans="3:3" x14ac:dyDescent="0.25">
      <c r="C2455" s="69"/>
    </row>
    <row r="2456" spans="3:3" x14ac:dyDescent="0.25">
      <c r="C2456" s="69"/>
    </row>
    <row r="2457" spans="3:3" x14ac:dyDescent="0.25">
      <c r="C2457" s="69"/>
    </row>
    <row r="2458" spans="3:3" x14ac:dyDescent="0.25">
      <c r="C2458" s="69"/>
    </row>
    <row r="2459" spans="3:3" x14ac:dyDescent="0.25">
      <c r="C2459" s="69"/>
    </row>
    <row r="2460" spans="3:3" x14ac:dyDescent="0.25">
      <c r="C2460" s="69"/>
    </row>
    <row r="2461" spans="3:3" x14ac:dyDescent="0.25">
      <c r="C2461" s="69"/>
    </row>
    <row r="2462" spans="3:3" x14ac:dyDescent="0.25">
      <c r="C2462" s="69"/>
    </row>
    <row r="2463" spans="3:3" x14ac:dyDescent="0.25">
      <c r="C2463" s="69"/>
    </row>
    <row r="2464" spans="3:3" x14ac:dyDescent="0.25">
      <c r="C2464" s="69"/>
    </row>
    <row r="2465" spans="3:3" x14ac:dyDescent="0.25">
      <c r="C2465" s="69"/>
    </row>
    <row r="2466" spans="3:3" x14ac:dyDescent="0.25">
      <c r="C2466" s="69"/>
    </row>
    <row r="2467" spans="3:3" x14ac:dyDescent="0.25">
      <c r="C2467" s="69"/>
    </row>
    <row r="2468" spans="3:3" x14ac:dyDescent="0.25">
      <c r="C2468" s="69"/>
    </row>
    <row r="2469" spans="3:3" x14ac:dyDescent="0.25">
      <c r="C2469" s="69"/>
    </row>
    <row r="2470" spans="3:3" x14ac:dyDescent="0.25">
      <c r="C2470" s="69"/>
    </row>
    <row r="2471" spans="3:3" x14ac:dyDescent="0.25">
      <c r="C2471" s="69"/>
    </row>
    <row r="2472" spans="3:3" x14ac:dyDescent="0.25">
      <c r="C2472" s="69"/>
    </row>
    <row r="2473" spans="3:3" x14ac:dyDescent="0.25">
      <c r="C2473" s="69"/>
    </row>
    <row r="2474" spans="3:3" x14ac:dyDescent="0.25">
      <c r="C2474" s="69"/>
    </row>
    <row r="2475" spans="3:3" x14ac:dyDescent="0.25">
      <c r="C2475" s="69"/>
    </row>
    <row r="2476" spans="3:3" x14ac:dyDescent="0.25">
      <c r="C2476" s="69"/>
    </row>
    <row r="2477" spans="3:3" x14ac:dyDescent="0.25">
      <c r="C2477" s="69"/>
    </row>
    <row r="2478" spans="3:3" x14ac:dyDescent="0.25">
      <c r="C2478" s="69"/>
    </row>
    <row r="2479" spans="3:3" x14ac:dyDescent="0.25">
      <c r="C2479" s="69"/>
    </row>
    <row r="2480" spans="3:3" x14ac:dyDescent="0.25">
      <c r="C2480" s="69"/>
    </row>
    <row r="2481" spans="3:3" x14ac:dyDescent="0.25">
      <c r="C2481" s="69"/>
    </row>
    <row r="2482" spans="3:3" x14ac:dyDescent="0.25">
      <c r="C2482" s="69"/>
    </row>
    <row r="2483" spans="3:3" x14ac:dyDescent="0.25">
      <c r="C2483" s="69"/>
    </row>
    <row r="2484" spans="3:3" x14ac:dyDescent="0.25">
      <c r="C2484" s="69"/>
    </row>
    <row r="2485" spans="3:3" x14ac:dyDescent="0.25">
      <c r="C2485" s="69"/>
    </row>
    <row r="2486" spans="3:3" x14ac:dyDescent="0.25">
      <c r="C2486" s="69"/>
    </row>
    <row r="2487" spans="3:3" x14ac:dyDescent="0.25">
      <c r="C2487" s="69"/>
    </row>
    <row r="2488" spans="3:3" x14ac:dyDescent="0.25">
      <c r="C2488" s="69"/>
    </row>
    <row r="2489" spans="3:3" x14ac:dyDescent="0.25">
      <c r="C2489" s="69"/>
    </row>
    <row r="2490" spans="3:3" x14ac:dyDescent="0.25">
      <c r="C2490" s="69"/>
    </row>
    <row r="2491" spans="3:3" x14ac:dyDescent="0.25">
      <c r="C2491" s="69"/>
    </row>
    <row r="2492" spans="3:3" x14ac:dyDescent="0.25">
      <c r="C2492" s="69"/>
    </row>
    <row r="2493" spans="3:3" x14ac:dyDescent="0.25">
      <c r="C2493" s="69"/>
    </row>
    <row r="2494" spans="3:3" x14ac:dyDescent="0.25">
      <c r="C2494" s="69"/>
    </row>
    <row r="2495" spans="3:3" x14ac:dyDescent="0.25">
      <c r="C2495" s="69"/>
    </row>
    <row r="2496" spans="3:3" x14ac:dyDescent="0.25">
      <c r="C2496" s="69"/>
    </row>
    <row r="2497" spans="3:3" x14ac:dyDescent="0.25">
      <c r="C2497" s="69"/>
    </row>
    <row r="2498" spans="3:3" x14ac:dyDescent="0.25">
      <c r="C2498" s="69"/>
    </row>
    <row r="2499" spans="3:3" x14ac:dyDescent="0.25">
      <c r="C2499" s="69"/>
    </row>
    <row r="2500" spans="3:3" x14ac:dyDescent="0.25">
      <c r="C2500" s="69"/>
    </row>
    <row r="2501" spans="3:3" x14ac:dyDescent="0.25">
      <c r="C2501" s="69"/>
    </row>
    <row r="2502" spans="3:3" x14ac:dyDescent="0.25">
      <c r="C2502" s="69"/>
    </row>
    <row r="2503" spans="3:3" x14ac:dyDescent="0.25">
      <c r="C2503" s="69"/>
    </row>
    <row r="2504" spans="3:3" x14ac:dyDescent="0.25">
      <c r="C2504" s="69"/>
    </row>
    <row r="2505" spans="3:3" x14ac:dyDescent="0.25">
      <c r="C2505" s="69"/>
    </row>
    <row r="2506" spans="3:3" x14ac:dyDescent="0.25">
      <c r="C2506" s="69"/>
    </row>
    <row r="2507" spans="3:3" x14ac:dyDescent="0.25">
      <c r="C2507" s="69"/>
    </row>
    <row r="2508" spans="3:3" x14ac:dyDescent="0.25">
      <c r="C2508" s="69"/>
    </row>
    <row r="2509" spans="3:3" x14ac:dyDescent="0.25">
      <c r="C2509" s="69"/>
    </row>
    <row r="2510" spans="3:3" x14ac:dyDescent="0.25">
      <c r="C2510" s="69"/>
    </row>
    <row r="2511" spans="3:3" x14ac:dyDescent="0.25">
      <c r="C2511" s="69"/>
    </row>
    <row r="2512" spans="3:3" x14ac:dyDescent="0.25">
      <c r="C2512" s="69"/>
    </row>
    <row r="2513" spans="3:3" x14ac:dyDescent="0.25">
      <c r="C2513" s="69"/>
    </row>
    <row r="2514" spans="3:3" x14ac:dyDescent="0.25">
      <c r="C2514" s="69"/>
    </row>
    <row r="2515" spans="3:3" x14ac:dyDescent="0.25">
      <c r="C2515" s="69"/>
    </row>
    <row r="2516" spans="3:3" x14ac:dyDescent="0.25">
      <c r="C2516" s="69"/>
    </row>
    <row r="2517" spans="3:3" x14ac:dyDescent="0.25">
      <c r="C2517" s="69"/>
    </row>
    <row r="2518" spans="3:3" x14ac:dyDescent="0.25">
      <c r="C2518" s="69"/>
    </row>
    <row r="2519" spans="3:3" x14ac:dyDescent="0.25">
      <c r="C2519" s="69"/>
    </row>
    <row r="2520" spans="3:3" x14ac:dyDescent="0.25">
      <c r="C2520" s="69"/>
    </row>
    <row r="2521" spans="3:3" x14ac:dyDescent="0.25">
      <c r="C2521" s="69"/>
    </row>
    <row r="2522" spans="3:3" x14ac:dyDescent="0.25">
      <c r="C2522" s="69"/>
    </row>
    <row r="2523" spans="3:3" x14ac:dyDescent="0.25">
      <c r="C2523" s="69"/>
    </row>
    <row r="2524" spans="3:3" x14ac:dyDescent="0.25">
      <c r="C2524" s="69"/>
    </row>
    <row r="2525" spans="3:3" x14ac:dyDescent="0.25">
      <c r="C2525" s="69"/>
    </row>
    <row r="2526" spans="3:3" x14ac:dyDescent="0.25">
      <c r="C2526" s="69"/>
    </row>
    <row r="2527" spans="3:3" x14ac:dyDescent="0.25">
      <c r="C2527" s="69"/>
    </row>
    <row r="2528" spans="3:3" x14ac:dyDescent="0.25">
      <c r="C2528" s="69"/>
    </row>
    <row r="2529" spans="3:3" x14ac:dyDescent="0.25">
      <c r="C2529" s="69"/>
    </row>
    <row r="2530" spans="3:3" x14ac:dyDescent="0.25">
      <c r="C2530" s="69"/>
    </row>
    <row r="2531" spans="3:3" x14ac:dyDescent="0.25">
      <c r="C2531" s="69"/>
    </row>
    <row r="2532" spans="3:3" x14ac:dyDescent="0.25">
      <c r="C2532" s="69"/>
    </row>
    <row r="2533" spans="3:3" x14ac:dyDescent="0.25">
      <c r="C2533" s="69"/>
    </row>
    <row r="2534" spans="3:3" x14ac:dyDescent="0.25">
      <c r="C2534" s="69"/>
    </row>
    <row r="2535" spans="3:3" x14ac:dyDescent="0.25">
      <c r="C2535" s="69"/>
    </row>
    <row r="2536" spans="3:3" x14ac:dyDescent="0.25">
      <c r="C2536" s="69"/>
    </row>
    <row r="2537" spans="3:3" x14ac:dyDescent="0.25">
      <c r="C2537" s="69"/>
    </row>
    <row r="2538" spans="3:3" x14ac:dyDescent="0.25">
      <c r="C2538" s="69"/>
    </row>
    <row r="2539" spans="3:3" x14ac:dyDescent="0.25">
      <c r="C2539" s="69"/>
    </row>
    <row r="2540" spans="3:3" x14ac:dyDescent="0.25">
      <c r="C2540" s="69"/>
    </row>
    <row r="2541" spans="3:3" x14ac:dyDescent="0.25">
      <c r="C2541" s="69"/>
    </row>
    <row r="2542" spans="3:3" x14ac:dyDescent="0.25">
      <c r="C2542" s="69"/>
    </row>
    <row r="2543" spans="3:3" x14ac:dyDescent="0.25">
      <c r="C2543" s="69"/>
    </row>
    <row r="2544" spans="3:3" x14ac:dyDescent="0.25">
      <c r="C2544" s="69"/>
    </row>
    <row r="2545" spans="3:3" x14ac:dyDescent="0.25">
      <c r="C2545" s="69"/>
    </row>
    <row r="2546" spans="3:3" x14ac:dyDescent="0.25">
      <c r="C2546" s="69"/>
    </row>
    <row r="2547" spans="3:3" x14ac:dyDescent="0.25">
      <c r="C2547" s="69"/>
    </row>
    <row r="2548" spans="3:3" x14ac:dyDescent="0.25">
      <c r="C2548" s="69"/>
    </row>
    <row r="2549" spans="3:3" x14ac:dyDescent="0.25">
      <c r="C2549" s="69"/>
    </row>
    <row r="2550" spans="3:3" x14ac:dyDescent="0.25">
      <c r="C2550" s="69"/>
    </row>
    <row r="2551" spans="3:3" x14ac:dyDescent="0.25">
      <c r="C2551" s="69"/>
    </row>
    <row r="2552" spans="3:3" x14ac:dyDescent="0.25">
      <c r="C2552" s="69"/>
    </row>
    <row r="2553" spans="3:3" x14ac:dyDescent="0.25">
      <c r="C2553" s="69"/>
    </row>
    <row r="2554" spans="3:3" x14ac:dyDescent="0.25">
      <c r="C2554" s="69"/>
    </row>
    <row r="2555" spans="3:3" x14ac:dyDescent="0.25">
      <c r="C2555" s="69"/>
    </row>
    <row r="2556" spans="3:3" x14ac:dyDescent="0.25">
      <c r="C2556" s="69"/>
    </row>
    <row r="2557" spans="3:3" x14ac:dyDescent="0.25">
      <c r="C2557" s="69"/>
    </row>
    <row r="2558" spans="3:3" x14ac:dyDescent="0.25">
      <c r="C2558" s="69"/>
    </row>
    <row r="2559" spans="3:3" x14ac:dyDescent="0.25">
      <c r="C2559" s="69"/>
    </row>
    <row r="2560" spans="3:3" x14ac:dyDescent="0.25">
      <c r="C2560" s="69"/>
    </row>
    <row r="2561" spans="3:3" x14ac:dyDescent="0.25">
      <c r="C2561" s="69"/>
    </row>
    <row r="2562" spans="3:3" x14ac:dyDescent="0.25">
      <c r="C2562" s="69"/>
    </row>
    <row r="2563" spans="3:3" x14ac:dyDescent="0.25">
      <c r="C2563" s="69"/>
    </row>
    <row r="2564" spans="3:3" x14ac:dyDescent="0.25">
      <c r="C2564" s="69"/>
    </row>
    <row r="2565" spans="3:3" x14ac:dyDescent="0.25">
      <c r="C2565" s="69"/>
    </row>
    <row r="2566" spans="3:3" x14ac:dyDescent="0.25">
      <c r="C2566" s="69"/>
    </row>
    <row r="2567" spans="3:3" x14ac:dyDescent="0.25">
      <c r="C2567" s="69"/>
    </row>
    <row r="2568" spans="3:3" x14ac:dyDescent="0.25">
      <c r="C2568" s="69"/>
    </row>
    <row r="2569" spans="3:3" x14ac:dyDescent="0.25">
      <c r="C2569" s="69"/>
    </row>
    <row r="2570" spans="3:3" x14ac:dyDescent="0.25">
      <c r="C2570" s="69"/>
    </row>
    <row r="2571" spans="3:3" x14ac:dyDescent="0.25">
      <c r="C2571" s="69"/>
    </row>
    <row r="2572" spans="3:3" x14ac:dyDescent="0.25">
      <c r="C2572" s="69"/>
    </row>
    <row r="2573" spans="3:3" x14ac:dyDescent="0.25">
      <c r="C2573" s="69"/>
    </row>
    <row r="2574" spans="3:3" x14ac:dyDescent="0.25">
      <c r="C2574" s="69"/>
    </row>
    <row r="2575" spans="3:3" x14ac:dyDescent="0.25">
      <c r="C2575" s="69"/>
    </row>
    <row r="2576" spans="3:3" x14ac:dyDescent="0.25">
      <c r="C2576" s="69"/>
    </row>
    <row r="2577" spans="3:3" x14ac:dyDescent="0.25">
      <c r="C2577" s="69"/>
    </row>
    <row r="2578" spans="3:3" x14ac:dyDescent="0.25">
      <c r="C2578" s="69"/>
    </row>
    <row r="2579" spans="3:3" x14ac:dyDescent="0.25">
      <c r="C2579" s="69"/>
    </row>
    <row r="2580" spans="3:3" x14ac:dyDescent="0.25">
      <c r="C2580" s="69"/>
    </row>
    <row r="2581" spans="3:3" x14ac:dyDescent="0.25">
      <c r="C2581" s="69"/>
    </row>
    <row r="2582" spans="3:3" x14ac:dyDescent="0.25">
      <c r="C2582" s="69"/>
    </row>
    <row r="2583" spans="3:3" x14ac:dyDescent="0.25">
      <c r="C2583" s="69"/>
    </row>
    <row r="2584" spans="3:3" x14ac:dyDescent="0.25">
      <c r="C2584" s="69"/>
    </row>
    <row r="2585" spans="3:3" x14ac:dyDescent="0.25">
      <c r="C2585" s="69"/>
    </row>
    <row r="2586" spans="3:3" x14ac:dyDescent="0.25">
      <c r="C2586" s="69"/>
    </row>
    <row r="2587" spans="3:3" x14ac:dyDescent="0.25">
      <c r="C2587" s="69"/>
    </row>
    <row r="2588" spans="3:3" x14ac:dyDescent="0.25">
      <c r="C2588" s="69"/>
    </row>
    <row r="2589" spans="3:3" x14ac:dyDescent="0.25">
      <c r="C2589" s="69"/>
    </row>
    <row r="2590" spans="3:3" x14ac:dyDescent="0.25">
      <c r="C2590" s="69"/>
    </row>
    <row r="2591" spans="3:3" x14ac:dyDescent="0.25">
      <c r="C2591" s="69"/>
    </row>
    <row r="2592" spans="3:3" x14ac:dyDescent="0.25">
      <c r="C2592" s="69"/>
    </row>
    <row r="2593" spans="3:3" x14ac:dyDescent="0.25">
      <c r="C2593" s="69"/>
    </row>
    <row r="2594" spans="3:3" x14ac:dyDescent="0.25">
      <c r="C2594" s="69"/>
    </row>
    <row r="2595" spans="3:3" x14ac:dyDescent="0.25">
      <c r="C2595" s="69"/>
    </row>
    <row r="2596" spans="3:3" x14ac:dyDescent="0.25">
      <c r="C2596" s="69"/>
    </row>
    <row r="2597" spans="3:3" x14ac:dyDescent="0.25">
      <c r="C2597" s="69"/>
    </row>
    <row r="2598" spans="3:3" x14ac:dyDescent="0.25">
      <c r="C2598" s="69"/>
    </row>
    <row r="2599" spans="3:3" x14ac:dyDescent="0.25">
      <c r="C2599" s="69"/>
    </row>
    <row r="2600" spans="3:3" x14ac:dyDescent="0.25">
      <c r="C2600" s="69"/>
    </row>
    <row r="2601" spans="3:3" x14ac:dyDescent="0.25">
      <c r="C2601" s="69"/>
    </row>
    <row r="2602" spans="3:3" x14ac:dyDescent="0.25">
      <c r="C2602" s="69"/>
    </row>
    <row r="2603" spans="3:3" x14ac:dyDescent="0.25">
      <c r="C2603" s="69"/>
    </row>
    <row r="2604" spans="3:3" x14ac:dyDescent="0.25">
      <c r="C2604" s="69"/>
    </row>
    <row r="2605" spans="3:3" x14ac:dyDescent="0.25">
      <c r="C2605" s="69"/>
    </row>
    <row r="2606" spans="3:3" x14ac:dyDescent="0.25">
      <c r="C2606" s="69"/>
    </row>
    <row r="2607" spans="3:3" x14ac:dyDescent="0.25">
      <c r="C2607" s="69"/>
    </row>
    <row r="2608" spans="3:3" x14ac:dyDescent="0.25">
      <c r="C2608" s="69"/>
    </row>
    <row r="2609" spans="3:3" x14ac:dyDescent="0.25">
      <c r="C2609" s="69"/>
    </row>
    <row r="2610" spans="3:3" x14ac:dyDescent="0.25">
      <c r="C2610" s="69"/>
    </row>
    <row r="2611" spans="3:3" x14ac:dyDescent="0.25">
      <c r="C2611" s="69"/>
    </row>
    <row r="2612" spans="3:3" x14ac:dyDescent="0.25">
      <c r="C2612" s="69"/>
    </row>
    <row r="2613" spans="3:3" x14ac:dyDescent="0.25">
      <c r="C2613" s="69"/>
    </row>
    <row r="2614" spans="3:3" x14ac:dyDescent="0.25">
      <c r="C2614" s="69"/>
    </row>
    <row r="2615" spans="3:3" x14ac:dyDescent="0.25">
      <c r="C2615" s="69"/>
    </row>
    <row r="2616" spans="3:3" x14ac:dyDescent="0.25">
      <c r="C2616" s="69"/>
    </row>
    <row r="2617" spans="3:3" x14ac:dyDescent="0.25">
      <c r="C2617" s="69"/>
    </row>
    <row r="2618" spans="3:3" x14ac:dyDescent="0.25">
      <c r="C2618" s="69"/>
    </row>
    <row r="2619" spans="3:3" x14ac:dyDescent="0.25">
      <c r="C2619" s="69"/>
    </row>
    <row r="2620" spans="3:3" x14ac:dyDescent="0.25">
      <c r="C2620" s="69"/>
    </row>
    <row r="2621" spans="3:3" x14ac:dyDescent="0.25">
      <c r="C2621" s="69"/>
    </row>
    <row r="2622" spans="3:3" x14ac:dyDescent="0.25">
      <c r="C2622" s="69"/>
    </row>
    <row r="2623" spans="3:3" x14ac:dyDescent="0.25">
      <c r="C2623" s="69"/>
    </row>
    <row r="2624" spans="3:3" x14ac:dyDescent="0.25">
      <c r="C2624" s="69"/>
    </row>
    <row r="2625" spans="3:3" x14ac:dyDescent="0.25">
      <c r="C2625" s="69"/>
    </row>
    <row r="2626" spans="3:3" x14ac:dyDescent="0.25">
      <c r="C2626" s="69"/>
    </row>
    <row r="2627" spans="3:3" x14ac:dyDescent="0.25">
      <c r="C2627" s="69"/>
    </row>
    <row r="2628" spans="3:3" x14ac:dyDescent="0.25">
      <c r="C2628" s="69"/>
    </row>
    <row r="2629" spans="3:3" x14ac:dyDescent="0.25">
      <c r="C2629" s="69"/>
    </row>
    <row r="2630" spans="3:3" x14ac:dyDescent="0.25">
      <c r="C2630" s="69"/>
    </row>
    <row r="2631" spans="3:3" x14ac:dyDescent="0.25">
      <c r="C2631" s="69"/>
    </row>
    <row r="2632" spans="3:3" x14ac:dyDescent="0.25">
      <c r="C2632" s="69"/>
    </row>
    <row r="2633" spans="3:3" x14ac:dyDescent="0.25">
      <c r="C2633" s="69"/>
    </row>
    <row r="2634" spans="3:3" x14ac:dyDescent="0.25">
      <c r="C2634" s="69"/>
    </row>
    <row r="2635" spans="3:3" x14ac:dyDescent="0.25">
      <c r="C2635" s="69"/>
    </row>
    <row r="2636" spans="3:3" x14ac:dyDescent="0.25">
      <c r="C2636" s="69"/>
    </row>
    <row r="2637" spans="3:3" x14ac:dyDescent="0.25">
      <c r="C2637" s="69"/>
    </row>
    <row r="2638" spans="3:3" x14ac:dyDescent="0.25">
      <c r="C2638" s="69"/>
    </row>
    <row r="2639" spans="3:3" x14ac:dyDescent="0.25">
      <c r="C2639" s="69"/>
    </row>
    <row r="2640" spans="3:3" x14ac:dyDescent="0.25">
      <c r="C2640" s="69"/>
    </row>
    <row r="2641" spans="3:3" x14ac:dyDescent="0.25">
      <c r="C2641" s="69"/>
    </row>
    <row r="2642" spans="3:3" x14ac:dyDescent="0.25">
      <c r="C2642" s="69"/>
    </row>
    <row r="2643" spans="3:3" x14ac:dyDescent="0.25">
      <c r="C2643" s="69"/>
    </row>
    <row r="2644" spans="3:3" x14ac:dyDescent="0.25">
      <c r="C2644" s="69"/>
    </row>
    <row r="2645" spans="3:3" x14ac:dyDescent="0.25">
      <c r="C2645" s="69"/>
    </row>
    <row r="2646" spans="3:3" x14ac:dyDescent="0.25">
      <c r="C2646" s="69"/>
    </row>
    <row r="2647" spans="3:3" x14ac:dyDescent="0.25">
      <c r="C2647" s="69"/>
    </row>
    <row r="2648" spans="3:3" x14ac:dyDescent="0.25">
      <c r="C2648" s="69"/>
    </row>
    <row r="2649" spans="3:3" x14ac:dyDescent="0.25">
      <c r="C2649" s="69"/>
    </row>
    <row r="2650" spans="3:3" x14ac:dyDescent="0.25">
      <c r="C2650" s="69"/>
    </row>
    <row r="2651" spans="3:3" x14ac:dyDescent="0.25">
      <c r="C2651" s="69"/>
    </row>
    <row r="2652" spans="3:3" x14ac:dyDescent="0.25">
      <c r="C2652" s="69"/>
    </row>
    <row r="2653" spans="3:3" x14ac:dyDescent="0.25">
      <c r="C2653" s="69"/>
    </row>
    <row r="2654" spans="3:3" x14ac:dyDescent="0.25">
      <c r="C2654" s="69"/>
    </row>
    <row r="2655" spans="3:3" x14ac:dyDescent="0.25">
      <c r="C2655" s="69"/>
    </row>
    <row r="2656" spans="3:3" x14ac:dyDescent="0.25">
      <c r="C2656" s="69"/>
    </row>
    <row r="2657" spans="3:3" x14ac:dyDescent="0.25">
      <c r="C2657" s="69"/>
    </row>
    <row r="2658" spans="3:3" x14ac:dyDescent="0.25">
      <c r="C2658" s="69"/>
    </row>
    <row r="2659" spans="3:3" x14ac:dyDescent="0.25">
      <c r="C2659" s="69"/>
    </row>
    <row r="2660" spans="3:3" x14ac:dyDescent="0.25">
      <c r="C2660" s="69"/>
    </row>
    <row r="2661" spans="3:3" x14ac:dyDescent="0.25">
      <c r="C2661" s="69"/>
    </row>
    <row r="2662" spans="3:3" x14ac:dyDescent="0.25">
      <c r="C2662" s="69"/>
    </row>
    <row r="2663" spans="3:3" x14ac:dyDescent="0.25">
      <c r="C2663" s="69"/>
    </row>
    <row r="2664" spans="3:3" x14ac:dyDescent="0.25">
      <c r="C2664" s="69"/>
    </row>
    <row r="2665" spans="3:3" x14ac:dyDescent="0.25">
      <c r="C2665" s="69"/>
    </row>
    <row r="2666" spans="3:3" x14ac:dyDescent="0.25">
      <c r="C2666" s="69"/>
    </row>
    <row r="2667" spans="3:3" x14ac:dyDescent="0.25">
      <c r="C2667" s="69"/>
    </row>
    <row r="2668" spans="3:3" x14ac:dyDescent="0.25">
      <c r="C2668" s="69"/>
    </row>
    <row r="2669" spans="3:3" x14ac:dyDescent="0.25">
      <c r="C2669" s="69"/>
    </row>
    <row r="2670" spans="3:3" x14ac:dyDescent="0.25">
      <c r="C2670" s="69"/>
    </row>
    <row r="2671" spans="3:3" x14ac:dyDescent="0.25">
      <c r="C2671" s="69"/>
    </row>
    <row r="2672" spans="3:3" x14ac:dyDescent="0.25">
      <c r="C2672" s="69"/>
    </row>
    <row r="2673" spans="3:3" x14ac:dyDescent="0.25">
      <c r="C2673" s="69"/>
    </row>
    <row r="2674" spans="3:3" x14ac:dyDescent="0.25">
      <c r="C2674" s="69"/>
    </row>
    <row r="2675" spans="3:3" x14ac:dyDescent="0.25">
      <c r="C2675" s="69"/>
    </row>
    <row r="2676" spans="3:3" x14ac:dyDescent="0.25">
      <c r="C2676" s="69"/>
    </row>
    <row r="2677" spans="3:3" x14ac:dyDescent="0.25">
      <c r="C2677" s="69"/>
    </row>
    <row r="2678" spans="3:3" x14ac:dyDescent="0.25">
      <c r="C2678" s="69"/>
    </row>
    <row r="2679" spans="3:3" x14ac:dyDescent="0.25">
      <c r="C2679" s="69"/>
    </row>
    <row r="2680" spans="3:3" x14ac:dyDescent="0.25">
      <c r="C2680" s="69"/>
    </row>
    <row r="2681" spans="3:3" x14ac:dyDescent="0.25">
      <c r="C2681" s="69"/>
    </row>
    <row r="2682" spans="3:3" x14ac:dyDescent="0.25">
      <c r="C2682" s="69"/>
    </row>
    <row r="2683" spans="3:3" x14ac:dyDescent="0.25">
      <c r="C2683" s="69"/>
    </row>
    <row r="2684" spans="3:3" x14ac:dyDescent="0.25">
      <c r="C2684" s="69"/>
    </row>
    <row r="2685" spans="3:3" x14ac:dyDescent="0.25">
      <c r="C2685" s="69"/>
    </row>
    <row r="2686" spans="3:3" x14ac:dyDescent="0.25">
      <c r="C2686" s="69"/>
    </row>
    <row r="2687" spans="3:3" x14ac:dyDescent="0.25">
      <c r="C2687" s="69"/>
    </row>
    <row r="2688" spans="3:3" x14ac:dyDescent="0.25">
      <c r="C2688" s="69"/>
    </row>
    <row r="2689" spans="3:3" x14ac:dyDescent="0.25">
      <c r="C2689" s="69"/>
    </row>
    <row r="2690" spans="3:3" x14ac:dyDescent="0.25">
      <c r="C2690" s="69"/>
    </row>
    <row r="2691" spans="3:3" x14ac:dyDescent="0.25">
      <c r="C2691" s="69"/>
    </row>
    <row r="2692" spans="3:3" x14ac:dyDescent="0.25">
      <c r="C2692" s="69"/>
    </row>
    <row r="2693" spans="3:3" x14ac:dyDescent="0.25">
      <c r="C2693" s="69"/>
    </row>
    <row r="2694" spans="3:3" x14ac:dyDescent="0.25">
      <c r="C2694" s="69"/>
    </row>
    <row r="2695" spans="3:3" x14ac:dyDescent="0.25">
      <c r="C2695" s="69"/>
    </row>
    <row r="2696" spans="3:3" x14ac:dyDescent="0.25">
      <c r="C2696" s="69"/>
    </row>
    <row r="2697" spans="3:3" x14ac:dyDescent="0.25">
      <c r="C2697" s="69"/>
    </row>
    <row r="2698" spans="3:3" x14ac:dyDescent="0.25">
      <c r="C2698" s="69"/>
    </row>
    <row r="2699" spans="3:3" x14ac:dyDescent="0.25">
      <c r="C2699" s="69"/>
    </row>
    <row r="2700" spans="3:3" x14ac:dyDescent="0.25">
      <c r="C2700" s="69"/>
    </row>
    <row r="2701" spans="3:3" x14ac:dyDescent="0.25">
      <c r="C2701" s="69"/>
    </row>
    <row r="2702" spans="3:3" x14ac:dyDescent="0.25">
      <c r="C2702" s="69"/>
    </row>
    <row r="2703" spans="3:3" x14ac:dyDescent="0.25">
      <c r="C2703" s="69"/>
    </row>
    <row r="2704" spans="3:3" x14ac:dyDescent="0.25">
      <c r="C2704" s="69"/>
    </row>
    <row r="2705" spans="3:3" x14ac:dyDescent="0.25">
      <c r="C2705" s="69"/>
    </row>
    <row r="2706" spans="3:3" x14ac:dyDescent="0.25">
      <c r="C2706" s="69"/>
    </row>
    <row r="2707" spans="3:3" x14ac:dyDescent="0.25">
      <c r="C2707" s="69"/>
    </row>
    <row r="2708" spans="3:3" x14ac:dyDescent="0.25">
      <c r="C2708" s="69"/>
    </row>
    <row r="2709" spans="3:3" x14ac:dyDescent="0.25">
      <c r="C2709" s="69"/>
    </row>
    <row r="2710" spans="3:3" x14ac:dyDescent="0.25">
      <c r="C2710" s="69"/>
    </row>
    <row r="2711" spans="3:3" x14ac:dyDescent="0.25">
      <c r="C2711" s="69"/>
    </row>
    <row r="2712" spans="3:3" x14ac:dyDescent="0.25">
      <c r="C2712" s="69"/>
    </row>
    <row r="2713" spans="3:3" x14ac:dyDescent="0.25">
      <c r="C2713" s="69"/>
    </row>
    <row r="2714" spans="3:3" x14ac:dyDescent="0.25">
      <c r="C2714" s="69"/>
    </row>
    <row r="2715" spans="3:3" x14ac:dyDescent="0.25">
      <c r="C2715" s="69"/>
    </row>
    <row r="2716" spans="3:3" x14ac:dyDescent="0.25">
      <c r="C2716" s="69"/>
    </row>
    <row r="2717" spans="3:3" x14ac:dyDescent="0.25">
      <c r="C2717" s="69"/>
    </row>
    <row r="2718" spans="3:3" x14ac:dyDescent="0.25">
      <c r="C2718" s="69"/>
    </row>
    <row r="2719" spans="3:3" x14ac:dyDescent="0.25">
      <c r="C2719" s="69"/>
    </row>
    <row r="2720" spans="3:3" x14ac:dyDescent="0.25">
      <c r="C2720" s="69"/>
    </row>
    <row r="2721" spans="3:3" x14ac:dyDescent="0.25">
      <c r="C2721" s="69"/>
    </row>
    <row r="2722" spans="3:3" x14ac:dyDescent="0.25">
      <c r="C2722" s="69"/>
    </row>
    <row r="2723" spans="3:3" x14ac:dyDescent="0.25">
      <c r="C2723" s="69"/>
    </row>
    <row r="2724" spans="3:3" x14ac:dyDescent="0.25">
      <c r="C2724" s="69"/>
    </row>
    <row r="2725" spans="3:3" x14ac:dyDescent="0.25">
      <c r="C2725" s="69"/>
    </row>
    <row r="2726" spans="3:3" x14ac:dyDescent="0.25">
      <c r="C2726" s="69"/>
    </row>
    <row r="2727" spans="3:3" x14ac:dyDescent="0.25">
      <c r="C2727" s="69"/>
    </row>
    <row r="2728" spans="3:3" x14ac:dyDescent="0.25">
      <c r="C2728" s="69"/>
    </row>
    <row r="2729" spans="3:3" x14ac:dyDescent="0.25">
      <c r="C2729" s="69"/>
    </row>
    <row r="2730" spans="3:3" x14ac:dyDescent="0.25">
      <c r="C2730" s="69"/>
    </row>
    <row r="2731" spans="3:3" x14ac:dyDescent="0.25">
      <c r="C2731" s="69"/>
    </row>
    <row r="2732" spans="3:3" x14ac:dyDescent="0.25">
      <c r="C2732" s="69"/>
    </row>
    <row r="2733" spans="3:3" x14ac:dyDescent="0.25">
      <c r="C2733" s="69"/>
    </row>
    <row r="2734" spans="3:3" x14ac:dyDescent="0.25">
      <c r="C2734" s="69"/>
    </row>
    <row r="2735" spans="3:3" x14ac:dyDescent="0.25">
      <c r="C2735" s="69"/>
    </row>
    <row r="2736" spans="3:3" x14ac:dyDescent="0.25">
      <c r="C2736" s="69"/>
    </row>
    <row r="2737" spans="3:3" x14ac:dyDescent="0.25">
      <c r="C2737" s="69"/>
    </row>
    <row r="2738" spans="3:3" x14ac:dyDescent="0.25">
      <c r="C2738" s="69"/>
    </row>
    <row r="2739" spans="3:3" x14ac:dyDescent="0.25">
      <c r="C2739" s="69"/>
    </row>
    <row r="2740" spans="3:3" x14ac:dyDescent="0.25">
      <c r="C2740" s="69"/>
    </row>
    <row r="2741" spans="3:3" x14ac:dyDescent="0.25">
      <c r="C2741" s="69"/>
    </row>
    <row r="2742" spans="3:3" x14ac:dyDescent="0.25">
      <c r="C2742" s="69"/>
    </row>
    <row r="2743" spans="3:3" x14ac:dyDescent="0.25">
      <c r="C2743" s="69"/>
    </row>
    <row r="2744" spans="3:3" x14ac:dyDescent="0.25">
      <c r="C2744" s="69"/>
    </row>
    <row r="2745" spans="3:3" x14ac:dyDescent="0.25">
      <c r="C2745" s="69"/>
    </row>
    <row r="2746" spans="3:3" x14ac:dyDescent="0.25">
      <c r="C2746" s="69"/>
    </row>
    <row r="2747" spans="3:3" x14ac:dyDescent="0.25">
      <c r="C2747" s="69"/>
    </row>
    <row r="2748" spans="3:3" x14ac:dyDescent="0.25">
      <c r="C2748" s="69"/>
    </row>
    <row r="2749" spans="3:3" x14ac:dyDescent="0.25">
      <c r="C2749" s="69"/>
    </row>
    <row r="2750" spans="3:3" x14ac:dyDescent="0.25">
      <c r="C2750" s="69"/>
    </row>
    <row r="2751" spans="3:3" x14ac:dyDescent="0.25">
      <c r="C2751" s="69"/>
    </row>
    <row r="2752" spans="3:3" x14ac:dyDescent="0.25">
      <c r="C2752" s="69"/>
    </row>
    <row r="2753" spans="3:3" x14ac:dyDescent="0.25">
      <c r="C2753" s="69"/>
    </row>
    <row r="2754" spans="3:3" x14ac:dyDescent="0.25">
      <c r="C2754" s="69"/>
    </row>
    <row r="2755" spans="3:3" x14ac:dyDescent="0.25">
      <c r="C2755" s="69"/>
    </row>
    <row r="2756" spans="3:3" x14ac:dyDescent="0.25">
      <c r="C2756" s="69"/>
    </row>
    <row r="2757" spans="3:3" x14ac:dyDescent="0.25">
      <c r="C2757" s="69"/>
    </row>
    <row r="2758" spans="3:3" x14ac:dyDescent="0.25">
      <c r="C2758" s="69"/>
    </row>
    <row r="2759" spans="3:3" x14ac:dyDescent="0.25">
      <c r="C2759" s="69"/>
    </row>
    <row r="2760" spans="3:3" x14ac:dyDescent="0.25">
      <c r="C2760" s="69"/>
    </row>
    <row r="2761" spans="3:3" x14ac:dyDescent="0.25">
      <c r="C2761" s="69"/>
    </row>
    <row r="2762" spans="3:3" x14ac:dyDescent="0.25">
      <c r="C2762" s="69"/>
    </row>
    <row r="2763" spans="3:3" x14ac:dyDescent="0.25">
      <c r="C2763" s="69"/>
    </row>
    <row r="2764" spans="3:3" x14ac:dyDescent="0.25">
      <c r="C2764" s="69"/>
    </row>
    <row r="2765" spans="3:3" x14ac:dyDescent="0.25">
      <c r="C2765" s="69"/>
    </row>
    <row r="2766" spans="3:3" x14ac:dyDescent="0.25">
      <c r="C2766" s="69"/>
    </row>
    <row r="2767" spans="3:3" x14ac:dyDescent="0.25">
      <c r="C2767" s="69"/>
    </row>
    <row r="2768" spans="3:3" x14ac:dyDescent="0.25">
      <c r="C2768" s="69"/>
    </row>
    <row r="2769" spans="3:3" x14ac:dyDescent="0.25">
      <c r="C2769" s="69"/>
    </row>
    <row r="2770" spans="3:3" x14ac:dyDescent="0.25">
      <c r="C2770" s="69"/>
    </row>
    <row r="2771" spans="3:3" x14ac:dyDescent="0.25">
      <c r="C2771" s="69"/>
    </row>
    <row r="2772" spans="3:3" x14ac:dyDescent="0.25">
      <c r="C2772" s="69"/>
    </row>
    <row r="2773" spans="3:3" x14ac:dyDescent="0.25">
      <c r="C2773" s="69"/>
    </row>
    <row r="2774" spans="3:3" x14ac:dyDescent="0.25">
      <c r="C2774" s="69"/>
    </row>
    <row r="2775" spans="3:3" x14ac:dyDescent="0.25">
      <c r="C2775" s="69"/>
    </row>
    <row r="2776" spans="3:3" x14ac:dyDescent="0.25">
      <c r="C2776" s="69"/>
    </row>
    <row r="2777" spans="3:3" x14ac:dyDescent="0.25">
      <c r="C2777" s="69"/>
    </row>
    <row r="2778" spans="3:3" x14ac:dyDescent="0.25">
      <c r="C2778" s="69"/>
    </row>
    <row r="2779" spans="3:3" x14ac:dyDescent="0.25">
      <c r="C2779" s="69"/>
    </row>
    <row r="2780" spans="3:3" x14ac:dyDescent="0.25">
      <c r="C2780" s="69"/>
    </row>
    <row r="2781" spans="3:3" x14ac:dyDescent="0.25">
      <c r="C2781" s="69"/>
    </row>
    <row r="2782" spans="3:3" x14ac:dyDescent="0.25">
      <c r="C2782" s="69"/>
    </row>
    <row r="2783" spans="3:3" x14ac:dyDescent="0.25">
      <c r="C2783" s="69"/>
    </row>
    <row r="2784" spans="3:3" x14ac:dyDescent="0.25">
      <c r="C2784" s="69"/>
    </row>
    <row r="2785" spans="3:3" x14ac:dyDescent="0.25">
      <c r="C2785" s="69"/>
    </row>
    <row r="2786" spans="3:3" x14ac:dyDescent="0.25">
      <c r="C2786" s="69"/>
    </row>
    <row r="2787" spans="3:3" x14ac:dyDescent="0.25">
      <c r="C2787" s="69"/>
    </row>
    <row r="2788" spans="3:3" x14ac:dyDescent="0.25">
      <c r="C2788" s="69"/>
    </row>
    <row r="2789" spans="3:3" x14ac:dyDescent="0.25">
      <c r="C2789" s="69"/>
    </row>
    <row r="2790" spans="3:3" x14ac:dyDescent="0.25">
      <c r="C2790" s="69"/>
    </row>
    <row r="2791" spans="3:3" x14ac:dyDescent="0.25">
      <c r="C2791" s="69"/>
    </row>
    <row r="2792" spans="3:3" x14ac:dyDescent="0.25">
      <c r="C2792" s="69"/>
    </row>
    <row r="2793" spans="3:3" x14ac:dyDescent="0.25">
      <c r="C2793" s="69"/>
    </row>
    <row r="2794" spans="3:3" x14ac:dyDescent="0.25">
      <c r="C2794" s="69"/>
    </row>
    <row r="2795" spans="3:3" x14ac:dyDescent="0.25">
      <c r="C2795" s="69"/>
    </row>
    <row r="2796" spans="3:3" x14ac:dyDescent="0.25">
      <c r="C2796" s="69"/>
    </row>
    <row r="2797" spans="3:3" x14ac:dyDescent="0.25">
      <c r="C2797" s="69"/>
    </row>
    <row r="2798" spans="3:3" x14ac:dyDescent="0.25">
      <c r="C2798" s="69"/>
    </row>
    <row r="2799" spans="3:3" x14ac:dyDescent="0.25">
      <c r="C2799" s="69"/>
    </row>
    <row r="2800" spans="3:3" x14ac:dyDescent="0.25">
      <c r="C2800" s="69"/>
    </row>
    <row r="2801" spans="3:3" x14ac:dyDescent="0.25">
      <c r="C2801" s="69"/>
    </row>
    <row r="2802" spans="3:3" x14ac:dyDescent="0.25">
      <c r="C2802" s="69"/>
    </row>
    <row r="2803" spans="3:3" x14ac:dyDescent="0.25">
      <c r="C2803" s="69"/>
    </row>
    <row r="2804" spans="3:3" x14ac:dyDescent="0.25">
      <c r="C2804" s="69"/>
    </row>
    <row r="2805" spans="3:3" x14ac:dyDescent="0.25">
      <c r="C2805" s="69"/>
    </row>
    <row r="2806" spans="3:3" x14ac:dyDescent="0.25">
      <c r="C2806" s="69"/>
    </row>
    <row r="2807" spans="3:3" x14ac:dyDescent="0.25">
      <c r="C2807" s="69"/>
    </row>
    <row r="2808" spans="3:3" x14ac:dyDescent="0.25">
      <c r="C2808" s="69"/>
    </row>
    <row r="2809" spans="3:3" x14ac:dyDescent="0.25">
      <c r="C2809" s="69"/>
    </row>
    <row r="2810" spans="3:3" x14ac:dyDescent="0.25">
      <c r="C2810" s="69"/>
    </row>
    <row r="2811" spans="3:3" x14ac:dyDescent="0.25">
      <c r="C2811" s="69"/>
    </row>
    <row r="2812" spans="3:3" x14ac:dyDescent="0.25">
      <c r="C2812" s="69"/>
    </row>
    <row r="2813" spans="3:3" x14ac:dyDescent="0.25">
      <c r="C2813" s="69"/>
    </row>
    <row r="2814" spans="3:3" x14ac:dyDescent="0.25">
      <c r="C2814" s="69"/>
    </row>
    <row r="2815" spans="3:3" x14ac:dyDescent="0.25">
      <c r="C2815" s="69"/>
    </row>
    <row r="2816" spans="3:3" x14ac:dyDescent="0.25">
      <c r="C2816" s="69"/>
    </row>
    <row r="2817" spans="3:3" x14ac:dyDescent="0.25">
      <c r="C2817" s="69"/>
    </row>
    <row r="2818" spans="3:3" x14ac:dyDescent="0.25">
      <c r="C2818" s="69"/>
    </row>
    <row r="2819" spans="3:3" x14ac:dyDescent="0.25">
      <c r="C2819" s="69"/>
    </row>
    <row r="2820" spans="3:3" x14ac:dyDescent="0.25">
      <c r="C2820" s="69"/>
    </row>
    <row r="2821" spans="3:3" x14ac:dyDescent="0.25">
      <c r="C2821" s="69"/>
    </row>
    <row r="2822" spans="3:3" x14ac:dyDescent="0.25">
      <c r="C2822" s="69"/>
    </row>
    <row r="2823" spans="3:3" x14ac:dyDescent="0.25">
      <c r="C2823" s="69"/>
    </row>
    <row r="2824" spans="3:3" x14ac:dyDescent="0.25">
      <c r="C2824" s="69"/>
    </row>
    <row r="2825" spans="3:3" x14ac:dyDescent="0.25">
      <c r="C2825" s="69"/>
    </row>
    <row r="2826" spans="3:3" x14ac:dyDescent="0.25">
      <c r="C2826" s="69"/>
    </row>
    <row r="2827" spans="3:3" x14ac:dyDescent="0.25">
      <c r="C2827" s="69"/>
    </row>
    <row r="2828" spans="3:3" x14ac:dyDescent="0.25">
      <c r="C2828" s="69"/>
    </row>
    <row r="2829" spans="3:3" x14ac:dyDescent="0.25">
      <c r="C2829" s="69"/>
    </row>
    <row r="2830" spans="3:3" x14ac:dyDescent="0.25">
      <c r="C2830" s="69"/>
    </row>
    <row r="2831" spans="3:3" x14ac:dyDescent="0.25">
      <c r="C2831" s="69"/>
    </row>
    <row r="2832" spans="3:3" x14ac:dyDescent="0.25">
      <c r="C2832" s="69"/>
    </row>
    <row r="2833" spans="3:3" x14ac:dyDescent="0.25">
      <c r="C2833" s="69"/>
    </row>
    <row r="2834" spans="3:3" x14ac:dyDescent="0.25">
      <c r="C2834" s="69"/>
    </row>
    <row r="2835" spans="3:3" x14ac:dyDescent="0.25">
      <c r="C2835" s="69"/>
    </row>
    <row r="2836" spans="3:3" x14ac:dyDescent="0.25">
      <c r="C2836" s="69"/>
    </row>
    <row r="2837" spans="3:3" x14ac:dyDescent="0.25">
      <c r="C2837" s="69"/>
    </row>
    <row r="2838" spans="3:3" x14ac:dyDescent="0.25">
      <c r="C2838" s="69"/>
    </row>
    <row r="2839" spans="3:3" x14ac:dyDescent="0.25">
      <c r="C2839" s="69"/>
    </row>
    <row r="2840" spans="3:3" x14ac:dyDescent="0.25">
      <c r="C2840" s="69"/>
    </row>
    <row r="2841" spans="3:3" x14ac:dyDescent="0.25">
      <c r="C2841" s="69"/>
    </row>
    <row r="2842" spans="3:3" x14ac:dyDescent="0.25">
      <c r="C2842" s="69"/>
    </row>
    <row r="2843" spans="3:3" x14ac:dyDescent="0.25">
      <c r="C2843" s="69"/>
    </row>
    <row r="2844" spans="3:3" x14ac:dyDescent="0.25">
      <c r="C2844" s="69"/>
    </row>
    <row r="2845" spans="3:3" x14ac:dyDescent="0.25">
      <c r="C2845" s="69"/>
    </row>
    <row r="2846" spans="3:3" x14ac:dyDescent="0.25">
      <c r="C2846" s="69"/>
    </row>
    <row r="2847" spans="3:3" x14ac:dyDescent="0.25">
      <c r="C2847" s="69"/>
    </row>
    <row r="2848" spans="3:3" x14ac:dyDescent="0.25">
      <c r="C2848" s="69"/>
    </row>
    <row r="2849" spans="3:3" x14ac:dyDescent="0.25">
      <c r="C2849" s="69"/>
    </row>
    <row r="2850" spans="3:3" x14ac:dyDescent="0.25">
      <c r="C2850" s="69"/>
    </row>
    <row r="2851" spans="3:3" x14ac:dyDescent="0.25">
      <c r="C2851" s="69"/>
    </row>
    <row r="2852" spans="3:3" x14ac:dyDescent="0.25">
      <c r="C2852" s="69"/>
    </row>
    <row r="2853" spans="3:3" x14ac:dyDescent="0.25">
      <c r="C2853" s="69"/>
    </row>
    <row r="2854" spans="3:3" x14ac:dyDescent="0.25">
      <c r="C2854" s="69"/>
    </row>
    <row r="2855" spans="3:3" x14ac:dyDescent="0.25">
      <c r="C2855" s="69"/>
    </row>
    <row r="2856" spans="3:3" x14ac:dyDescent="0.25">
      <c r="C2856" s="69"/>
    </row>
    <row r="2857" spans="3:3" x14ac:dyDescent="0.25">
      <c r="C2857" s="69"/>
    </row>
    <row r="2858" spans="3:3" x14ac:dyDescent="0.25">
      <c r="C2858" s="69"/>
    </row>
    <row r="2859" spans="3:3" x14ac:dyDescent="0.25">
      <c r="C2859" s="69"/>
    </row>
    <row r="2860" spans="3:3" x14ac:dyDescent="0.25">
      <c r="C2860" s="69"/>
    </row>
    <row r="2861" spans="3:3" x14ac:dyDescent="0.25">
      <c r="C2861" s="69"/>
    </row>
    <row r="2862" spans="3:3" x14ac:dyDescent="0.25">
      <c r="C2862" s="69"/>
    </row>
    <row r="2863" spans="3:3" x14ac:dyDescent="0.25">
      <c r="C2863" s="69"/>
    </row>
    <row r="2864" spans="3:3" x14ac:dyDescent="0.25">
      <c r="C2864" s="69"/>
    </row>
    <row r="2865" spans="3:3" x14ac:dyDescent="0.25">
      <c r="C2865" s="69"/>
    </row>
    <row r="2866" spans="3:3" x14ac:dyDescent="0.25">
      <c r="C2866" s="69"/>
    </row>
    <row r="2867" spans="3:3" x14ac:dyDescent="0.25">
      <c r="C2867" s="69"/>
    </row>
    <row r="2868" spans="3:3" x14ac:dyDescent="0.25">
      <c r="C2868" s="69"/>
    </row>
    <row r="2869" spans="3:3" x14ac:dyDescent="0.25">
      <c r="C2869" s="69"/>
    </row>
    <row r="2870" spans="3:3" x14ac:dyDescent="0.25">
      <c r="C2870" s="69"/>
    </row>
    <row r="2871" spans="3:3" x14ac:dyDescent="0.25">
      <c r="C2871" s="69"/>
    </row>
    <row r="2872" spans="3:3" x14ac:dyDescent="0.25">
      <c r="C2872" s="69"/>
    </row>
    <row r="2873" spans="3:3" x14ac:dyDescent="0.25">
      <c r="C2873" s="69"/>
    </row>
    <row r="2874" spans="3:3" x14ac:dyDescent="0.25">
      <c r="C2874" s="69"/>
    </row>
    <row r="2875" spans="3:3" x14ac:dyDescent="0.25">
      <c r="C2875" s="69"/>
    </row>
    <row r="2876" spans="3:3" x14ac:dyDescent="0.25">
      <c r="C2876" s="69"/>
    </row>
    <row r="2877" spans="3:3" x14ac:dyDescent="0.25">
      <c r="C2877" s="69"/>
    </row>
    <row r="2878" spans="3:3" x14ac:dyDescent="0.25">
      <c r="C2878" s="69"/>
    </row>
    <row r="2879" spans="3:3" x14ac:dyDescent="0.25">
      <c r="C2879" s="69"/>
    </row>
    <row r="2880" spans="3:3" x14ac:dyDescent="0.25">
      <c r="C2880" s="69"/>
    </row>
    <row r="2881" spans="3:3" x14ac:dyDescent="0.25">
      <c r="C2881" s="69"/>
    </row>
    <row r="2882" spans="3:3" x14ac:dyDescent="0.25">
      <c r="C2882" s="69"/>
    </row>
    <row r="2883" spans="3:3" x14ac:dyDescent="0.25">
      <c r="C2883" s="69"/>
    </row>
    <row r="2884" spans="3:3" x14ac:dyDescent="0.25">
      <c r="C2884" s="69"/>
    </row>
    <row r="2885" spans="3:3" x14ac:dyDescent="0.25">
      <c r="C2885" s="69"/>
    </row>
    <row r="2886" spans="3:3" x14ac:dyDescent="0.25">
      <c r="C2886" s="69"/>
    </row>
    <row r="2887" spans="3:3" x14ac:dyDescent="0.25">
      <c r="C2887" s="69"/>
    </row>
    <row r="2888" spans="3:3" x14ac:dyDescent="0.25">
      <c r="C2888" s="69"/>
    </row>
    <row r="2889" spans="3:3" x14ac:dyDescent="0.25">
      <c r="C2889" s="69"/>
    </row>
    <row r="2890" spans="3:3" x14ac:dyDescent="0.25">
      <c r="C2890" s="69"/>
    </row>
    <row r="2891" spans="3:3" x14ac:dyDescent="0.25">
      <c r="C2891" s="69"/>
    </row>
    <row r="2892" spans="3:3" x14ac:dyDescent="0.25">
      <c r="C2892" s="69"/>
    </row>
    <row r="2893" spans="3:3" x14ac:dyDescent="0.25">
      <c r="C2893" s="69"/>
    </row>
    <row r="2894" spans="3:3" x14ac:dyDescent="0.25">
      <c r="C2894" s="69"/>
    </row>
    <row r="2895" spans="3:3" x14ac:dyDescent="0.25">
      <c r="C2895" s="69"/>
    </row>
    <row r="2896" spans="3:3" x14ac:dyDescent="0.25">
      <c r="C2896" s="69"/>
    </row>
    <row r="2897" spans="3:3" x14ac:dyDescent="0.25">
      <c r="C2897" s="69"/>
    </row>
    <row r="2898" spans="3:3" x14ac:dyDescent="0.25">
      <c r="C2898" s="69"/>
    </row>
    <row r="2899" spans="3:3" x14ac:dyDescent="0.25">
      <c r="C2899" s="69"/>
    </row>
    <row r="2900" spans="3:3" x14ac:dyDescent="0.25">
      <c r="C2900" s="69"/>
    </row>
    <row r="2901" spans="3:3" x14ac:dyDescent="0.25">
      <c r="C2901" s="69"/>
    </row>
    <row r="2902" spans="3:3" x14ac:dyDescent="0.25">
      <c r="C2902" s="69"/>
    </row>
    <row r="2903" spans="3:3" x14ac:dyDescent="0.25">
      <c r="C2903" s="69"/>
    </row>
    <row r="2904" spans="3:3" x14ac:dyDescent="0.25">
      <c r="C2904" s="69"/>
    </row>
    <row r="2905" spans="3:3" x14ac:dyDescent="0.25">
      <c r="C2905" s="69"/>
    </row>
    <row r="2906" spans="3:3" x14ac:dyDescent="0.25">
      <c r="C2906" s="69"/>
    </row>
    <row r="2907" spans="3:3" x14ac:dyDescent="0.25">
      <c r="C2907" s="69"/>
    </row>
    <row r="2908" spans="3:3" x14ac:dyDescent="0.25">
      <c r="C2908" s="69"/>
    </row>
    <row r="2909" spans="3:3" x14ac:dyDescent="0.25">
      <c r="C2909" s="69"/>
    </row>
    <row r="2910" spans="3:3" x14ac:dyDescent="0.25">
      <c r="C2910" s="69"/>
    </row>
    <row r="2911" spans="3:3" x14ac:dyDescent="0.25">
      <c r="C2911" s="69"/>
    </row>
    <row r="2912" spans="3:3" x14ac:dyDescent="0.25">
      <c r="C2912" s="69"/>
    </row>
    <row r="2913" spans="3:3" x14ac:dyDescent="0.25">
      <c r="C2913" s="69"/>
    </row>
    <row r="2914" spans="3:3" x14ac:dyDescent="0.25">
      <c r="C2914" s="69"/>
    </row>
    <row r="2915" spans="3:3" x14ac:dyDescent="0.25">
      <c r="C2915" s="69"/>
    </row>
    <row r="2916" spans="3:3" x14ac:dyDescent="0.25">
      <c r="C2916" s="69"/>
    </row>
    <row r="2917" spans="3:3" x14ac:dyDescent="0.25">
      <c r="C2917" s="69"/>
    </row>
    <row r="2918" spans="3:3" x14ac:dyDescent="0.25">
      <c r="C2918" s="69"/>
    </row>
    <row r="2919" spans="3:3" x14ac:dyDescent="0.25">
      <c r="C2919" s="69"/>
    </row>
    <row r="2920" spans="3:3" x14ac:dyDescent="0.25">
      <c r="C2920" s="69"/>
    </row>
    <row r="2921" spans="3:3" x14ac:dyDescent="0.25">
      <c r="C2921" s="69"/>
    </row>
    <row r="2922" spans="3:3" x14ac:dyDescent="0.25">
      <c r="C2922" s="69"/>
    </row>
    <row r="2923" spans="3:3" x14ac:dyDescent="0.25">
      <c r="C2923" s="69"/>
    </row>
    <row r="2924" spans="3:3" x14ac:dyDescent="0.25">
      <c r="C2924" s="69"/>
    </row>
    <row r="2925" spans="3:3" x14ac:dyDescent="0.25">
      <c r="C2925" s="69"/>
    </row>
    <row r="2926" spans="3:3" x14ac:dyDescent="0.25">
      <c r="C2926" s="69"/>
    </row>
    <row r="2927" spans="3:3" x14ac:dyDescent="0.25">
      <c r="C2927" s="69"/>
    </row>
    <row r="2928" spans="3:3" x14ac:dyDescent="0.25">
      <c r="C2928" s="69"/>
    </row>
    <row r="2929" spans="3:3" x14ac:dyDescent="0.25">
      <c r="C2929" s="69"/>
    </row>
    <row r="2930" spans="3:3" x14ac:dyDescent="0.25">
      <c r="C2930" s="69"/>
    </row>
    <row r="2931" spans="3:3" x14ac:dyDescent="0.25">
      <c r="C2931" s="69"/>
    </row>
    <row r="2932" spans="3:3" x14ac:dyDescent="0.25">
      <c r="C2932" s="69"/>
    </row>
    <row r="2933" spans="3:3" x14ac:dyDescent="0.25">
      <c r="C2933" s="69"/>
    </row>
    <row r="2934" spans="3:3" x14ac:dyDescent="0.25">
      <c r="C2934" s="69"/>
    </row>
    <row r="2935" spans="3:3" x14ac:dyDescent="0.25">
      <c r="C2935" s="69"/>
    </row>
    <row r="2936" spans="3:3" x14ac:dyDescent="0.25">
      <c r="C2936" s="69"/>
    </row>
    <row r="2937" spans="3:3" x14ac:dyDescent="0.25">
      <c r="C2937" s="69"/>
    </row>
    <row r="2938" spans="3:3" x14ac:dyDescent="0.25">
      <c r="C2938" s="69"/>
    </row>
    <row r="2939" spans="3:3" x14ac:dyDescent="0.25">
      <c r="C2939" s="69"/>
    </row>
    <row r="2940" spans="3:3" x14ac:dyDescent="0.25">
      <c r="C2940" s="69"/>
    </row>
    <row r="2941" spans="3:3" x14ac:dyDescent="0.25">
      <c r="C2941" s="69"/>
    </row>
    <row r="2942" spans="3:3" x14ac:dyDescent="0.25">
      <c r="C2942" s="69"/>
    </row>
    <row r="2943" spans="3:3" x14ac:dyDescent="0.25">
      <c r="C2943" s="69"/>
    </row>
    <row r="2944" spans="3:3" x14ac:dyDescent="0.25">
      <c r="C2944" s="69"/>
    </row>
    <row r="2945" spans="3:3" x14ac:dyDescent="0.25">
      <c r="C2945" s="69"/>
    </row>
    <row r="2946" spans="3:3" x14ac:dyDescent="0.25">
      <c r="C2946" s="69"/>
    </row>
    <row r="2947" spans="3:3" x14ac:dyDescent="0.25">
      <c r="C2947" s="69"/>
    </row>
    <row r="2948" spans="3:3" x14ac:dyDescent="0.25">
      <c r="C2948" s="69"/>
    </row>
    <row r="2949" spans="3:3" x14ac:dyDescent="0.25">
      <c r="C2949" s="69"/>
    </row>
    <row r="2950" spans="3:3" x14ac:dyDescent="0.25">
      <c r="C2950" s="69"/>
    </row>
    <row r="2951" spans="3:3" x14ac:dyDescent="0.25">
      <c r="C2951" s="69"/>
    </row>
    <row r="2952" spans="3:3" x14ac:dyDescent="0.25">
      <c r="C2952" s="69"/>
    </row>
    <row r="2953" spans="3:3" x14ac:dyDescent="0.25">
      <c r="C2953" s="69"/>
    </row>
    <row r="2954" spans="3:3" x14ac:dyDescent="0.25">
      <c r="C2954" s="69"/>
    </row>
    <row r="2955" spans="3:3" x14ac:dyDescent="0.25">
      <c r="C2955" s="69"/>
    </row>
    <row r="2956" spans="3:3" x14ac:dyDescent="0.25">
      <c r="C2956" s="69"/>
    </row>
    <row r="2957" spans="3:3" x14ac:dyDescent="0.25">
      <c r="C2957" s="69"/>
    </row>
    <row r="2958" spans="3:3" x14ac:dyDescent="0.25">
      <c r="C2958" s="69"/>
    </row>
    <row r="2959" spans="3:3" x14ac:dyDescent="0.25">
      <c r="C2959" s="69"/>
    </row>
    <row r="2960" spans="3:3" x14ac:dyDescent="0.25">
      <c r="C2960" s="69"/>
    </row>
    <row r="2961" spans="3:3" x14ac:dyDescent="0.25">
      <c r="C2961" s="69"/>
    </row>
    <row r="2962" spans="3:3" x14ac:dyDescent="0.25">
      <c r="C2962" s="69"/>
    </row>
    <row r="2963" spans="3:3" x14ac:dyDescent="0.25">
      <c r="C2963" s="69"/>
    </row>
    <row r="2964" spans="3:3" x14ac:dyDescent="0.25">
      <c r="C2964" s="69"/>
    </row>
    <row r="2965" spans="3:3" x14ac:dyDescent="0.25">
      <c r="C2965" s="69"/>
    </row>
    <row r="2966" spans="3:3" x14ac:dyDescent="0.25">
      <c r="C2966" s="69"/>
    </row>
    <row r="2967" spans="3:3" x14ac:dyDescent="0.25">
      <c r="C2967" s="69"/>
    </row>
    <row r="2968" spans="3:3" x14ac:dyDescent="0.25">
      <c r="C2968" s="69"/>
    </row>
    <row r="2969" spans="3:3" x14ac:dyDescent="0.25">
      <c r="C2969" s="69"/>
    </row>
    <row r="2970" spans="3:3" x14ac:dyDescent="0.25">
      <c r="C2970" s="69"/>
    </row>
    <row r="2971" spans="3:3" x14ac:dyDescent="0.25">
      <c r="C2971" s="69"/>
    </row>
    <row r="2972" spans="3:3" x14ac:dyDescent="0.25">
      <c r="C2972" s="69"/>
    </row>
    <row r="2973" spans="3:3" x14ac:dyDescent="0.25">
      <c r="C2973" s="69"/>
    </row>
    <row r="2974" spans="3:3" x14ac:dyDescent="0.25">
      <c r="C2974" s="69"/>
    </row>
    <row r="2975" spans="3:3" x14ac:dyDescent="0.25">
      <c r="C2975" s="69"/>
    </row>
    <row r="2976" spans="3:3" x14ac:dyDescent="0.25">
      <c r="C2976" s="69"/>
    </row>
    <row r="2977" spans="3:3" x14ac:dyDescent="0.25">
      <c r="C2977" s="69"/>
    </row>
    <row r="2978" spans="3:3" x14ac:dyDescent="0.25">
      <c r="C2978" s="69"/>
    </row>
    <row r="2979" spans="3:3" x14ac:dyDescent="0.25">
      <c r="C2979" s="69"/>
    </row>
    <row r="2980" spans="3:3" x14ac:dyDescent="0.25">
      <c r="C2980" s="69"/>
    </row>
    <row r="2981" spans="3:3" x14ac:dyDescent="0.25">
      <c r="C2981" s="69"/>
    </row>
    <row r="2982" spans="3:3" x14ac:dyDescent="0.25">
      <c r="C2982" s="69"/>
    </row>
    <row r="2983" spans="3:3" x14ac:dyDescent="0.25">
      <c r="C2983" s="69"/>
    </row>
    <row r="2984" spans="3:3" x14ac:dyDescent="0.25">
      <c r="C2984" s="69"/>
    </row>
    <row r="2985" spans="3:3" x14ac:dyDescent="0.25">
      <c r="C2985" s="69"/>
    </row>
    <row r="2986" spans="3:3" x14ac:dyDescent="0.25">
      <c r="C2986" s="69"/>
    </row>
    <row r="2987" spans="3:3" x14ac:dyDescent="0.25">
      <c r="C2987" s="69"/>
    </row>
    <row r="2988" spans="3:3" x14ac:dyDescent="0.25">
      <c r="C2988" s="69"/>
    </row>
    <row r="2989" spans="3:3" x14ac:dyDescent="0.25">
      <c r="C2989" s="69"/>
    </row>
    <row r="2990" spans="3:3" x14ac:dyDescent="0.25">
      <c r="C2990" s="69"/>
    </row>
    <row r="2991" spans="3:3" x14ac:dyDescent="0.25">
      <c r="C2991" s="69"/>
    </row>
    <row r="2992" spans="3:3" x14ac:dyDescent="0.25">
      <c r="C2992" s="69"/>
    </row>
    <row r="2993" spans="3:3" x14ac:dyDescent="0.25">
      <c r="C2993" s="69"/>
    </row>
    <row r="2994" spans="3:3" x14ac:dyDescent="0.25">
      <c r="C2994" s="69"/>
    </row>
    <row r="2995" spans="3:3" x14ac:dyDescent="0.25">
      <c r="C2995" s="69"/>
    </row>
    <row r="2996" spans="3:3" x14ac:dyDescent="0.25">
      <c r="C2996" s="69"/>
    </row>
    <row r="2997" spans="3:3" x14ac:dyDescent="0.25">
      <c r="C2997" s="69"/>
    </row>
    <row r="2998" spans="3:3" x14ac:dyDescent="0.25">
      <c r="C2998" s="69"/>
    </row>
    <row r="2999" spans="3:3" x14ac:dyDescent="0.25">
      <c r="C2999" s="69"/>
    </row>
    <row r="3000" spans="3:3" x14ac:dyDescent="0.25">
      <c r="C3000" s="69"/>
    </row>
    <row r="3001" spans="3:3" x14ac:dyDescent="0.25">
      <c r="C3001" s="69"/>
    </row>
    <row r="3002" spans="3:3" x14ac:dyDescent="0.25">
      <c r="C3002" s="69"/>
    </row>
    <row r="3003" spans="3:3" x14ac:dyDescent="0.25">
      <c r="C3003" s="69"/>
    </row>
    <row r="3004" spans="3:3" x14ac:dyDescent="0.25">
      <c r="C3004" s="69"/>
    </row>
    <row r="3005" spans="3:3" x14ac:dyDescent="0.25">
      <c r="C3005" s="69"/>
    </row>
    <row r="3006" spans="3:3" x14ac:dyDescent="0.25">
      <c r="C3006" s="69"/>
    </row>
    <row r="3007" spans="3:3" x14ac:dyDescent="0.25">
      <c r="C3007" s="69"/>
    </row>
    <row r="3008" spans="3:3" x14ac:dyDescent="0.25">
      <c r="C3008" s="69"/>
    </row>
    <row r="3009" spans="3:3" x14ac:dyDescent="0.25">
      <c r="C3009" s="69"/>
    </row>
    <row r="3010" spans="3:3" x14ac:dyDescent="0.25">
      <c r="C3010" s="69"/>
    </row>
    <row r="3011" spans="3:3" x14ac:dyDescent="0.25">
      <c r="C3011" s="69"/>
    </row>
    <row r="3012" spans="3:3" x14ac:dyDescent="0.25">
      <c r="C3012" s="69"/>
    </row>
    <row r="3013" spans="3:3" x14ac:dyDescent="0.25">
      <c r="C3013" s="69"/>
    </row>
    <row r="3014" spans="3:3" x14ac:dyDescent="0.25">
      <c r="C3014" s="69"/>
    </row>
    <row r="3015" spans="3:3" x14ac:dyDescent="0.25">
      <c r="C3015" s="69"/>
    </row>
    <row r="3016" spans="3:3" x14ac:dyDescent="0.25">
      <c r="C3016" s="69"/>
    </row>
    <row r="3017" spans="3:3" x14ac:dyDescent="0.25">
      <c r="C3017" s="69"/>
    </row>
    <row r="3018" spans="3:3" x14ac:dyDescent="0.25">
      <c r="C3018" s="69"/>
    </row>
    <row r="3019" spans="3:3" x14ac:dyDescent="0.25">
      <c r="C3019" s="69"/>
    </row>
    <row r="3020" spans="3:3" x14ac:dyDescent="0.25">
      <c r="C3020" s="69"/>
    </row>
    <row r="3021" spans="3:3" x14ac:dyDescent="0.25">
      <c r="C3021" s="69"/>
    </row>
    <row r="3022" spans="3:3" x14ac:dyDescent="0.25">
      <c r="C3022" s="69"/>
    </row>
    <row r="3023" spans="3:3" x14ac:dyDescent="0.25">
      <c r="C3023" s="69"/>
    </row>
    <row r="3024" spans="3:3" x14ac:dyDescent="0.25">
      <c r="C3024" s="69"/>
    </row>
    <row r="3025" spans="3:3" x14ac:dyDescent="0.25">
      <c r="C3025" s="69"/>
    </row>
    <row r="3026" spans="3:3" x14ac:dyDescent="0.25">
      <c r="C3026" s="69"/>
    </row>
    <row r="3027" spans="3:3" x14ac:dyDescent="0.25">
      <c r="C3027" s="69"/>
    </row>
    <row r="3028" spans="3:3" x14ac:dyDescent="0.25">
      <c r="C3028" s="69"/>
    </row>
    <row r="3029" spans="3:3" x14ac:dyDescent="0.25">
      <c r="C3029" s="69"/>
    </row>
    <row r="3030" spans="3:3" x14ac:dyDescent="0.25">
      <c r="C3030" s="69"/>
    </row>
    <row r="3031" spans="3:3" x14ac:dyDescent="0.25">
      <c r="C3031" s="69"/>
    </row>
    <row r="3032" spans="3:3" x14ac:dyDescent="0.25">
      <c r="C3032" s="69"/>
    </row>
    <row r="3033" spans="3:3" x14ac:dyDescent="0.25">
      <c r="C3033" s="69"/>
    </row>
    <row r="3034" spans="3:3" x14ac:dyDescent="0.25">
      <c r="C3034" s="69"/>
    </row>
    <row r="3035" spans="3:3" x14ac:dyDescent="0.25">
      <c r="C3035" s="69"/>
    </row>
    <row r="3036" spans="3:3" x14ac:dyDescent="0.25">
      <c r="C3036" s="69"/>
    </row>
    <row r="3037" spans="3:3" x14ac:dyDescent="0.25">
      <c r="C3037" s="69"/>
    </row>
    <row r="3038" spans="3:3" x14ac:dyDescent="0.25">
      <c r="C3038" s="69"/>
    </row>
    <row r="3039" spans="3:3" x14ac:dyDescent="0.25">
      <c r="C3039" s="69"/>
    </row>
    <row r="3040" spans="3:3" x14ac:dyDescent="0.25">
      <c r="C3040" s="69"/>
    </row>
    <row r="3041" spans="3:3" x14ac:dyDescent="0.25">
      <c r="C3041" s="69"/>
    </row>
    <row r="3042" spans="3:3" x14ac:dyDescent="0.25">
      <c r="C3042" s="69"/>
    </row>
    <row r="3043" spans="3:3" x14ac:dyDescent="0.25">
      <c r="C3043" s="69"/>
    </row>
    <row r="3044" spans="3:3" x14ac:dyDescent="0.25">
      <c r="C3044" s="69"/>
    </row>
    <row r="3045" spans="3:3" x14ac:dyDescent="0.25">
      <c r="C3045" s="69"/>
    </row>
    <row r="3046" spans="3:3" x14ac:dyDescent="0.25">
      <c r="C3046" s="69"/>
    </row>
    <row r="3047" spans="3:3" x14ac:dyDescent="0.25">
      <c r="C3047" s="69"/>
    </row>
    <row r="3048" spans="3:3" x14ac:dyDescent="0.25">
      <c r="C3048" s="69"/>
    </row>
    <row r="3049" spans="3:3" x14ac:dyDescent="0.25">
      <c r="C3049" s="69"/>
    </row>
    <row r="3050" spans="3:3" x14ac:dyDescent="0.25">
      <c r="C3050" s="69"/>
    </row>
    <row r="3051" spans="3:3" x14ac:dyDescent="0.25">
      <c r="C3051" s="69"/>
    </row>
    <row r="3052" spans="3:3" x14ac:dyDescent="0.25">
      <c r="C3052" s="69"/>
    </row>
    <row r="3053" spans="3:3" x14ac:dyDescent="0.25">
      <c r="C3053" s="69"/>
    </row>
    <row r="3054" spans="3:3" x14ac:dyDescent="0.25">
      <c r="C3054" s="69"/>
    </row>
    <row r="3055" spans="3:3" x14ac:dyDescent="0.25">
      <c r="C3055" s="69"/>
    </row>
    <row r="3056" spans="3:3" x14ac:dyDescent="0.25">
      <c r="C3056" s="69"/>
    </row>
    <row r="3057" spans="3:3" x14ac:dyDescent="0.25">
      <c r="C3057" s="69"/>
    </row>
    <row r="3058" spans="3:3" x14ac:dyDescent="0.25">
      <c r="C3058" s="69"/>
    </row>
    <row r="3059" spans="3:3" x14ac:dyDescent="0.25">
      <c r="C3059" s="69"/>
    </row>
    <row r="3060" spans="3:3" x14ac:dyDescent="0.25">
      <c r="C3060" s="69"/>
    </row>
    <row r="3061" spans="3:3" x14ac:dyDescent="0.25">
      <c r="C3061" s="69"/>
    </row>
    <row r="3062" spans="3:3" x14ac:dyDescent="0.25">
      <c r="C3062" s="69"/>
    </row>
    <row r="3063" spans="3:3" x14ac:dyDescent="0.25">
      <c r="C3063" s="69"/>
    </row>
    <row r="3064" spans="3:3" x14ac:dyDescent="0.25">
      <c r="C3064" s="69"/>
    </row>
    <row r="3065" spans="3:3" x14ac:dyDescent="0.25">
      <c r="C3065" s="69"/>
    </row>
    <row r="3066" spans="3:3" x14ac:dyDescent="0.25">
      <c r="C3066" s="69"/>
    </row>
    <row r="3067" spans="3:3" x14ac:dyDescent="0.25">
      <c r="C3067" s="69"/>
    </row>
    <row r="3068" spans="3:3" x14ac:dyDescent="0.25">
      <c r="C3068" s="69"/>
    </row>
    <row r="3069" spans="3:3" x14ac:dyDescent="0.25">
      <c r="C3069" s="69"/>
    </row>
    <row r="3070" spans="3:3" x14ac:dyDescent="0.25">
      <c r="C3070" s="69"/>
    </row>
    <row r="3071" spans="3:3" x14ac:dyDescent="0.25">
      <c r="C3071" s="69"/>
    </row>
    <row r="3072" spans="3:3" x14ac:dyDescent="0.25">
      <c r="C3072" s="69"/>
    </row>
    <row r="3073" spans="3:3" x14ac:dyDescent="0.25">
      <c r="C3073" s="69"/>
    </row>
    <row r="3074" spans="3:3" x14ac:dyDescent="0.25">
      <c r="C3074" s="69"/>
    </row>
    <row r="3075" spans="3:3" x14ac:dyDescent="0.25">
      <c r="C3075" s="69"/>
    </row>
    <row r="3076" spans="3:3" x14ac:dyDescent="0.25">
      <c r="C3076" s="69"/>
    </row>
    <row r="3077" spans="3:3" x14ac:dyDescent="0.25">
      <c r="C3077" s="69"/>
    </row>
    <row r="3078" spans="3:3" x14ac:dyDescent="0.25">
      <c r="C3078" s="69"/>
    </row>
    <row r="3079" spans="3:3" x14ac:dyDescent="0.25">
      <c r="C3079" s="69"/>
    </row>
    <row r="3080" spans="3:3" x14ac:dyDescent="0.25">
      <c r="C3080" s="69"/>
    </row>
    <row r="3081" spans="3:3" x14ac:dyDescent="0.25">
      <c r="C3081" s="69"/>
    </row>
    <row r="3082" spans="3:3" x14ac:dyDescent="0.25">
      <c r="C3082" s="69"/>
    </row>
    <row r="3083" spans="3:3" x14ac:dyDescent="0.25">
      <c r="C3083" s="69"/>
    </row>
    <row r="3084" spans="3:3" x14ac:dyDescent="0.25">
      <c r="C3084" s="69"/>
    </row>
    <row r="3085" spans="3:3" x14ac:dyDescent="0.25">
      <c r="C3085" s="69"/>
    </row>
    <row r="3086" spans="3:3" x14ac:dyDescent="0.25">
      <c r="C3086" s="69"/>
    </row>
    <row r="3087" spans="3:3" x14ac:dyDescent="0.25">
      <c r="C3087" s="69"/>
    </row>
    <row r="3088" spans="3:3" x14ac:dyDescent="0.25">
      <c r="C3088" s="69"/>
    </row>
    <row r="3089" spans="3:3" x14ac:dyDescent="0.25">
      <c r="C3089" s="69"/>
    </row>
    <row r="3090" spans="3:3" x14ac:dyDescent="0.25">
      <c r="C3090" s="69"/>
    </row>
    <row r="3091" spans="3:3" x14ac:dyDescent="0.25">
      <c r="C3091" s="69"/>
    </row>
    <row r="3092" spans="3:3" x14ac:dyDescent="0.25">
      <c r="C3092" s="69"/>
    </row>
    <row r="3093" spans="3:3" x14ac:dyDescent="0.25">
      <c r="C3093" s="69"/>
    </row>
    <row r="3094" spans="3:3" x14ac:dyDescent="0.25">
      <c r="C3094" s="69"/>
    </row>
    <row r="3095" spans="3:3" x14ac:dyDescent="0.25">
      <c r="C3095" s="69"/>
    </row>
    <row r="3096" spans="3:3" x14ac:dyDescent="0.25">
      <c r="C3096" s="69"/>
    </row>
    <row r="3097" spans="3:3" x14ac:dyDescent="0.25">
      <c r="C3097" s="69"/>
    </row>
    <row r="3098" spans="3:3" x14ac:dyDescent="0.25">
      <c r="C3098" s="69"/>
    </row>
    <row r="3099" spans="3:3" x14ac:dyDescent="0.25">
      <c r="C3099" s="69"/>
    </row>
    <row r="3100" spans="3:3" x14ac:dyDescent="0.25">
      <c r="C3100" s="69"/>
    </row>
    <row r="3101" spans="3:3" x14ac:dyDescent="0.25">
      <c r="C3101" s="69"/>
    </row>
    <row r="3102" spans="3:3" x14ac:dyDescent="0.25">
      <c r="C3102" s="69"/>
    </row>
    <row r="3103" spans="3:3" x14ac:dyDescent="0.25">
      <c r="C3103" s="69"/>
    </row>
    <row r="3104" spans="3:3" x14ac:dyDescent="0.25">
      <c r="C3104" s="69"/>
    </row>
    <row r="3105" spans="3:3" x14ac:dyDescent="0.25">
      <c r="C3105" s="69"/>
    </row>
    <row r="3106" spans="3:3" x14ac:dyDescent="0.25">
      <c r="C3106" s="69"/>
    </row>
    <row r="3107" spans="3:3" x14ac:dyDescent="0.25">
      <c r="C3107" s="69"/>
    </row>
    <row r="3108" spans="3:3" x14ac:dyDescent="0.25">
      <c r="C3108" s="69"/>
    </row>
    <row r="3109" spans="3:3" x14ac:dyDescent="0.25">
      <c r="C3109" s="69"/>
    </row>
    <row r="3110" spans="3:3" x14ac:dyDescent="0.25">
      <c r="C3110" s="69"/>
    </row>
    <row r="3111" spans="3:3" x14ac:dyDescent="0.25">
      <c r="C3111" s="69"/>
    </row>
    <row r="3112" spans="3:3" x14ac:dyDescent="0.25">
      <c r="C3112" s="69"/>
    </row>
    <row r="3113" spans="3:3" x14ac:dyDescent="0.25">
      <c r="C3113" s="69"/>
    </row>
    <row r="3114" spans="3:3" x14ac:dyDescent="0.25">
      <c r="C3114" s="69"/>
    </row>
    <row r="3115" spans="3:3" x14ac:dyDescent="0.25">
      <c r="C3115" s="69"/>
    </row>
    <row r="3116" spans="3:3" x14ac:dyDescent="0.25">
      <c r="C3116" s="69"/>
    </row>
    <row r="3117" spans="3:3" x14ac:dyDescent="0.25">
      <c r="C3117" s="69"/>
    </row>
    <row r="3118" spans="3:3" x14ac:dyDescent="0.25">
      <c r="C3118" s="69"/>
    </row>
    <row r="3119" spans="3:3" x14ac:dyDescent="0.25">
      <c r="C3119" s="69"/>
    </row>
    <row r="3120" spans="3:3" x14ac:dyDescent="0.25">
      <c r="C3120" s="69"/>
    </row>
    <row r="3121" spans="3:3" x14ac:dyDescent="0.25">
      <c r="C3121" s="69"/>
    </row>
    <row r="3122" spans="3:3" x14ac:dyDescent="0.25">
      <c r="C3122" s="69"/>
    </row>
    <row r="3123" spans="3:3" x14ac:dyDescent="0.25">
      <c r="C3123" s="69"/>
    </row>
    <row r="3124" spans="3:3" x14ac:dyDescent="0.25">
      <c r="C3124" s="69"/>
    </row>
    <row r="3125" spans="3:3" x14ac:dyDescent="0.25">
      <c r="C3125" s="69"/>
    </row>
    <row r="3126" spans="3:3" x14ac:dyDescent="0.25">
      <c r="C3126" s="69"/>
    </row>
    <row r="3127" spans="3:3" x14ac:dyDescent="0.25">
      <c r="C3127" s="69"/>
    </row>
    <row r="3128" spans="3:3" x14ac:dyDescent="0.25">
      <c r="C3128" s="69"/>
    </row>
    <row r="3129" spans="3:3" x14ac:dyDescent="0.25">
      <c r="C3129" s="69"/>
    </row>
    <row r="3130" spans="3:3" x14ac:dyDescent="0.25">
      <c r="C3130" s="69"/>
    </row>
    <row r="3131" spans="3:3" x14ac:dyDescent="0.25">
      <c r="C3131" s="69"/>
    </row>
    <row r="3132" spans="3:3" x14ac:dyDescent="0.25">
      <c r="C3132" s="69"/>
    </row>
    <row r="3133" spans="3:3" x14ac:dyDescent="0.25">
      <c r="C3133" s="69"/>
    </row>
    <row r="3134" spans="3:3" x14ac:dyDescent="0.25">
      <c r="C3134" s="69"/>
    </row>
    <row r="3135" spans="3:3" x14ac:dyDescent="0.25">
      <c r="C3135" s="69"/>
    </row>
    <row r="3136" spans="3:3" x14ac:dyDescent="0.25">
      <c r="C3136" s="69"/>
    </row>
    <row r="3137" spans="3:3" x14ac:dyDescent="0.25">
      <c r="C3137" s="69"/>
    </row>
    <row r="3138" spans="3:3" x14ac:dyDescent="0.25">
      <c r="C3138" s="69"/>
    </row>
    <row r="3139" spans="3:3" x14ac:dyDescent="0.25">
      <c r="C3139" s="69"/>
    </row>
    <row r="3140" spans="3:3" x14ac:dyDescent="0.25">
      <c r="C3140" s="69"/>
    </row>
    <row r="3141" spans="3:3" x14ac:dyDescent="0.25">
      <c r="C3141" s="69"/>
    </row>
    <row r="3142" spans="3:3" x14ac:dyDescent="0.25">
      <c r="C3142" s="69"/>
    </row>
    <row r="3143" spans="3:3" x14ac:dyDescent="0.25">
      <c r="C3143" s="69"/>
    </row>
    <row r="3144" spans="3:3" x14ac:dyDescent="0.25">
      <c r="C3144" s="69"/>
    </row>
    <row r="3145" spans="3:3" x14ac:dyDescent="0.25">
      <c r="C3145" s="69"/>
    </row>
    <row r="3146" spans="3:3" x14ac:dyDescent="0.25">
      <c r="C3146" s="69"/>
    </row>
    <row r="3147" spans="3:3" x14ac:dyDescent="0.25">
      <c r="C3147" s="69"/>
    </row>
    <row r="3148" spans="3:3" x14ac:dyDescent="0.25">
      <c r="C3148" s="69"/>
    </row>
    <row r="3149" spans="3:3" x14ac:dyDescent="0.25">
      <c r="C3149" s="69"/>
    </row>
    <row r="3150" spans="3:3" x14ac:dyDescent="0.25">
      <c r="C3150" s="69"/>
    </row>
    <row r="3151" spans="3:3" x14ac:dyDescent="0.25">
      <c r="C3151" s="69"/>
    </row>
    <row r="3152" spans="3:3" x14ac:dyDescent="0.25">
      <c r="C3152" s="69"/>
    </row>
    <row r="3153" spans="3:3" x14ac:dyDescent="0.25">
      <c r="C3153" s="69"/>
    </row>
    <row r="3154" spans="3:3" x14ac:dyDescent="0.25">
      <c r="C3154" s="69"/>
    </row>
    <row r="3155" spans="3:3" x14ac:dyDescent="0.25">
      <c r="C3155" s="69"/>
    </row>
    <row r="3156" spans="3:3" x14ac:dyDescent="0.25">
      <c r="C3156" s="69"/>
    </row>
    <row r="3157" spans="3:3" x14ac:dyDescent="0.25">
      <c r="C3157" s="69"/>
    </row>
    <row r="3158" spans="3:3" x14ac:dyDescent="0.25">
      <c r="C3158" s="69"/>
    </row>
    <row r="3159" spans="3:3" x14ac:dyDescent="0.25">
      <c r="C3159" s="69"/>
    </row>
    <row r="3160" spans="3:3" x14ac:dyDescent="0.25">
      <c r="C3160" s="69"/>
    </row>
    <row r="3161" spans="3:3" x14ac:dyDescent="0.25">
      <c r="C3161" s="69"/>
    </row>
    <row r="3162" spans="3:3" x14ac:dyDescent="0.25">
      <c r="C3162" s="69"/>
    </row>
    <row r="3163" spans="3:3" x14ac:dyDescent="0.25">
      <c r="C3163" s="69"/>
    </row>
    <row r="3164" spans="3:3" x14ac:dyDescent="0.25">
      <c r="C3164" s="69"/>
    </row>
    <row r="3165" spans="3:3" x14ac:dyDescent="0.25">
      <c r="C3165" s="69"/>
    </row>
    <row r="3166" spans="3:3" x14ac:dyDescent="0.25">
      <c r="C3166" s="69"/>
    </row>
    <row r="3167" spans="3:3" x14ac:dyDescent="0.25">
      <c r="C3167" s="69"/>
    </row>
    <row r="3168" spans="3:3" x14ac:dyDescent="0.25">
      <c r="C3168" s="69"/>
    </row>
    <row r="3169" spans="3:3" x14ac:dyDescent="0.25">
      <c r="C3169" s="69"/>
    </row>
    <row r="3170" spans="3:3" x14ac:dyDescent="0.25">
      <c r="C3170" s="69"/>
    </row>
    <row r="3171" spans="3:3" x14ac:dyDescent="0.25">
      <c r="C3171" s="69"/>
    </row>
    <row r="3172" spans="3:3" x14ac:dyDescent="0.25">
      <c r="C3172" s="69"/>
    </row>
    <row r="3173" spans="3:3" x14ac:dyDescent="0.25">
      <c r="C3173" s="69"/>
    </row>
    <row r="3174" spans="3:3" x14ac:dyDescent="0.25">
      <c r="C3174" s="69"/>
    </row>
    <row r="3175" spans="3:3" x14ac:dyDescent="0.25">
      <c r="C3175" s="69"/>
    </row>
    <row r="3176" spans="3:3" x14ac:dyDescent="0.25">
      <c r="C3176" s="69"/>
    </row>
    <row r="3177" spans="3:3" x14ac:dyDescent="0.25">
      <c r="C3177" s="69"/>
    </row>
    <row r="3178" spans="3:3" x14ac:dyDescent="0.25">
      <c r="C3178" s="69"/>
    </row>
    <row r="3179" spans="3:3" x14ac:dyDescent="0.25">
      <c r="C3179" s="69"/>
    </row>
    <row r="3180" spans="3:3" x14ac:dyDescent="0.25">
      <c r="C3180" s="69"/>
    </row>
    <row r="3181" spans="3:3" x14ac:dyDescent="0.25">
      <c r="C3181" s="69"/>
    </row>
    <row r="3182" spans="3:3" x14ac:dyDescent="0.25">
      <c r="C3182" s="69"/>
    </row>
    <row r="3183" spans="3:3" x14ac:dyDescent="0.25">
      <c r="C3183" s="69"/>
    </row>
    <row r="3184" spans="3:3" x14ac:dyDescent="0.25">
      <c r="C3184" s="69"/>
    </row>
    <row r="3185" spans="3:3" x14ac:dyDescent="0.25">
      <c r="C3185" s="69"/>
    </row>
    <row r="3186" spans="3:3" x14ac:dyDescent="0.25">
      <c r="C3186" s="69"/>
    </row>
    <row r="3187" spans="3:3" x14ac:dyDescent="0.25">
      <c r="C3187" s="69"/>
    </row>
    <row r="3188" spans="3:3" x14ac:dyDescent="0.25">
      <c r="C3188" s="69"/>
    </row>
    <row r="3189" spans="3:3" x14ac:dyDescent="0.25">
      <c r="C3189" s="69"/>
    </row>
    <row r="3190" spans="3:3" x14ac:dyDescent="0.25">
      <c r="C3190" s="69"/>
    </row>
    <row r="3191" spans="3:3" x14ac:dyDescent="0.25">
      <c r="C3191" s="69"/>
    </row>
    <row r="3192" spans="3:3" x14ac:dyDescent="0.25">
      <c r="C3192" s="69"/>
    </row>
    <row r="3193" spans="3:3" x14ac:dyDescent="0.25">
      <c r="C3193" s="69"/>
    </row>
    <row r="3194" spans="3:3" x14ac:dyDescent="0.25">
      <c r="C3194" s="69"/>
    </row>
    <row r="3195" spans="3:3" x14ac:dyDescent="0.25">
      <c r="C3195" s="69"/>
    </row>
    <row r="3196" spans="3:3" x14ac:dyDescent="0.25">
      <c r="C3196" s="69"/>
    </row>
    <row r="3197" spans="3:3" x14ac:dyDescent="0.25">
      <c r="C3197" s="69"/>
    </row>
    <row r="3198" spans="3:3" x14ac:dyDescent="0.25">
      <c r="C3198" s="69"/>
    </row>
    <row r="3199" spans="3:3" x14ac:dyDescent="0.25">
      <c r="C3199" s="69"/>
    </row>
    <row r="3200" spans="3:3" x14ac:dyDescent="0.25">
      <c r="C3200" s="69"/>
    </row>
    <row r="3201" spans="3:3" x14ac:dyDescent="0.25">
      <c r="C3201" s="69"/>
    </row>
    <row r="3202" spans="3:3" x14ac:dyDescent="0.25">
      <c r="C3202" s="69"/>
    </row>
    <row r="3203" spans="3:3" x14ac:dyDescent="0.25">
      <c r="C3203" s="69"/>
    </row>
    <row r="3204" spans="3:3" x14ac:dyDescent="0.25">
      <c r="C3204" s="69"/>
    </row>
    <row r="3205" spans="3:3" x14ac:dyDescent="0.25">
      <c r="C3205" s="69"/>
    </row>
    <row r="3206" spans="3:3" x14ac:dyDescent="0.25">
      <c r="C3206" s="69"/>
    </row>
    <row r="3207" spans="3:3" x14ac:dyDescent="0.25">
      <c r="C3207" s="69"/>
    </row>
    <row r="3208" spans="3:3" x14ac:dyDescent="0.25">
      <c r="C3208" s="69"/>
    </row>
    <row r="3209" spans="3:3" x14ac:dyDescent="0.25">
      <c r="C3209" s="69"/>
    </row>
    <row r="3210" spans="3:3" x14ac:dyDescent="0.25">
      <c r="C3210" s="69"/>
    </row>
    <row r="3211" spans="3:3" x14ac:dyDescent="0.25">
      <c r="C3211" s="69"/>
    </row>
    <row r="3212" spans="3:3" x14ac:dyDescent="0.25">
      <c r="C3212" s="69"/>
    </row>
    <row r="3213" spans="3:3" x14ac:dyDescent="0.25">
      <c r="C3213" s="69"/>
    </row>
    <row r="3214" spans="3:3" x14ac:dyDescent="0.25">
      <c r="C3214" s="69"/>
    </row>
    <row r="3215" spans="3:3" x14ac:dyDescent="0.25">
      <c r="C3215" s="69"/>
    </row>
    <row r="3216" spans="3:3" x14ac:dyDescent="0.25">
      <c r="C3216" s="69"/>
    </row>
    <row r="3217" spans="3:3" x14ac:dyDescent="0.25">
      <c r="C3217" s="69"/>
    </row>
    <row r="3218" spans="3:3" x14ac:dyDescent="0.25">
      <c r="C3218" s="69"/>
    </row>
    <row r="3219" spans="3:3" x14ac:dyDescent="0.25">
      <c r="C3219" s="69"/>
    </row>
    <row r="3220" spans="3:3" x14ac:dyDescent="0.25">
      <c r="C3220" s="69"/>
    </row>
    <row r="3221" spans="3:3" x14ac:dyDescent="0.25">
      <c r="C3221" s="69"/>
    </row>
    <row r="3222" spans="3:3" x14ac:dyDescent="0.25">
      <c r="C3222" s="69"/>
    </row>
    <row r="3223" spans="3:3" x14ac:dyDescent="0.25">
      <c r="C3223" s="69"/>
    </row>
    <row r="3224" spans="3:3" x14ac:dyDescent="0.25">
      <c r="C3224" s="69"/>
    </row>
    <row r="3225" spans="3:3" x14ac:dyDescent="0.25">
      <c r="C3225" s="69"/>
    </row>
    <row r="3226" spans="3:3" x14ac:dyDescent="0.25">
      <c r="C3226" s="69"/>
    </row>
    <row r="3227" spans="3:3" x14ac:dyDescent="0.25">
      <c r="C3227" s="69"/>
    </row>
    <row r="3228" spans="3:3" x14ac:dyDescent="0.25">
      <c r="C3228" s="69"/>
    </row>
    <row r="3229" spans="3:3" x14ac:dyDescent="0.25">
      <c r="C3229" s="69"/>
    </row>
    <row r="3230" spans="3:3" x14ac:dyDescent="0.25">
      <c r="C3230" s="69"/>
    </row>
    <row r="3231" spans="3:3" x14ac:dyDescent="0.25">
      <c r="C3231" s="69"/>
    </row>
    <row r="3232" spans="3:3" x14ac:dyDescent="0.25">
      <c r="C3232" s="69"/>
    </row>
    <row r="3233" spans="3:3" x14ac:dyDescent="0.25">
      <c r="C3233" s="69"/>
    </row>
    <row r="3234" spans="3:3" x14ac:dyDescent="0.25">
      <c r="C3234" s="69"/>
    </row>
    <row r="3235" spans="3:3" x14ac:dyDescent="0.25">
      <c r="C3235" s="69"/>
    </row>
    <row r="3236" spans="3:3" x14ac:dyDescent="0.25">
      <c r="C3236" s="69"/>
    </row>
    <row r="3237" spans="3:3" x14ac:dyDescent="0.25">
      <c r="C3237" s="69"/>
    </row>
    <row r="3238" spans="3:3" x14ac:dyDescent="0.25">
      <c r="C3238" s="69"/>
    </row>
    <row r="3239" spans="3:3" x14ac:dyDescent="0.25">
      <c r="C3239" s="69"/>
    </row>
    <row r="3240" spans="3:3" x14ac:dyDescent="0.25">
      <c r="C3240" s="69"/>
    </row>
    <row r="3241" spans="3:3" x14ac:dyDescent="0.25">
      <c r="C3241" s="69"/>
    </row>
    <row r="3242" spans="3:3" x14ac:dyDescent="0.25">
      <c r="C3242" s="69"/>
    </row>
    <row r="3243" spans="3:3" x14ac:dyDescent="0.25">
      <c r="C3243" s="69"/>
    </row>
    <row r="3244" spans="3:3" x14ac:dyDescent="0.25">
      <c r="C3244" s="69"/>
    </row>
    <row r="3245" spans="3:3" x14ac:dyDescent="0.25">
      <c r="C3245" s="69"/>
    </row>
    <row r="3246" spans="3:3" x14ac:dyDescent="0.25">
      <c r="C3246" s="69"/>
    </row>
    <row r="3247" spans="3:3" x14ac:dyDescent="0.25">
      <c r="C3247" s="69"/>
    </row>
    <row r="3248" spans="3:3" x14ac:dyDescent="0.25">
      <c r="C3248" s="69"/>
    </row>
    <row r="3249" spans="3:3" x14ac:dyDescent="0.25">
      <c r="C3249" s="69"/>
    </row>
    <row r="3250" spans="3:3" x14ac:dyDescent="0.25">
      <c r="C3250" s="69"/>
    </row>
    <row r="3251" spans="3:3" x14ac:dyDescent="0.25">
      <c r="C3251" s="69"/>
    </row>
    <row r="3252" spans="3:3" x14ac:dyDescent="0.25">
      <c r="C3252" s="69"/>
    </row>
    <row r="3253" spans="3:3" x14ac:dyDescent="0.25">
      <c r="C3253" s="69"/>
    </row>
    <row r="3254" spans="3:3" x14ac:dyDescent="0.25">
      <c r="C3254" s="69"/>
    </row>
    <row r="3255" spans="3:3" x14ac:dyDescent="0.25">
      <c r="C3255" s="69"/>
    </row>
    <row r="3256" spans="3:3" x14ac:dyDescent="0.25">
      <c r="C3256" s="69"/>
    </row>
    <row r="3257" spans="3:3" x14ac:dyDescent="0.25">
      <c r="C3257" s="69"/>
    </row>
    <row r="3258" spans="3:3" x14ac:dyDescent="0.25">
      <c r="C3258" s="69"/>
    </row>
    <row r="3259" spans="3:3" x14ac:dyDescent="0.25">
      <c r="C3259" s="69"/>
    </row>
    <row r="3260" spans="3:3" x14ac:dyDescent="0.25">
      <c r="C3260" s="69"/>
    </row>
    <row r="3261" spans="3:3" x14ac:dyDescent="0.25">
      <c r="C3261" s="69"/>
    </row>
    <row r="3262" spans="3:3" x14ac:dyDescent="0.25">
      <c r="C3262" s="69"/>
    </row>
    <row r="3263" spans="3:3" x14ac:dyDescent="0.25">
      <c r="C3263" s="69"/>
    </row>
    <row r="3264" spans="3:3" x14ac:dyDescent="0.25">
      <c r="C3264" s="69"/>
    </row>
    <row r="3265" spans="3:3" x14ac:dyDescent="0.25">
      <c r="C3265" s="69"/>
    </row>
    <row r="3266" spans="3:3" x14ac:dyDescent="0.25">
      <c r="C3266" s="69"/>
    </row>
    <row r="3267" spans="3:3" x14ac:dyDescent="0.25">
      <c r="C3267" s="69"/>
    </row>
    <row r="3268" spans="3:3" x14ac:dyDescent="0.25">
      <c r="C3268" s="69"/>
    </row>
    <row r="3269" spans="3:3" x14ac:dyDescent="0.25">
      <c r="C3269" s="69"/>
    </row>
    <row r="3270" spans="3:3" x14ac:dyDescent="0.25">
      <c r="C3270" s="69"/>
    </row>
    <row r="3271" spans="3:3" x14ac:dyDescent="0.25">
      <c r="C3271" s="69"/>
    </row>
    <row r="3272" spans="3:3" x14ac:dyDescent="0.25">
      <c r="C3272" s="69"/>
    </row>
    <row r="3273" spans="3:3" x14ac:dyDescent="0.25">
      <c r="C3273" s="69"/>
    </row>
    <row r="3274" spans="3:3" x14ac:dyDescent="0.25">
      <c r="C3274" s="69"/>
    </row>
    <row r="3275" spans="3:3" x14ac:dyDescent="0.25">
      <c r="C3275" s="69"/>
    </row>
    <row r="3276" spans="3:3" x14ac:dyDescent="0.25">
      <c r="C3276" s="69"/>
    </row>
    <row r="3277" spans="3:3" x14ac:dyDescent="0.25">
      <c r="C3277" s="69"/>
    </row>
    <row r="3278" spans="3:3" x14ac:dyDescent="0.25">
      <c r="C3278" s="69"/>
    </row>
    <row r="3279" spans="3:3" x14ac:dyDescent="0.25">
      <c r="C3279" s="69"/>
    </row>
    <row r="3280" spans="3:3" x14ac:dyDescent="0.25">
      <c r="C3280" s="69"/>
    </row>
    <row r="3281" spans="3:3" x14ac:dyDescent="0.25">
      <c r="C3281" s="69"/>
    </row>
    <row r="3282" spans="3:3" x14ac:dyDescent="0.25">
      <c r="C3282" s="69"/>
    </row>
    <row r="3283" spans="3:3" x14ac:dyDescent="0.25">
      <c r="C3283" s="69"/>
    </row>
    <row r="3284" spans="3:3" x14ac:dyDescent="0.25">
      <c r="C3284" s="69"/>
    </row>
    <row r="3285" spans="3:3" x14ac:dyDescent="0.25">
      <c r="C3285" s="69"/>
    </row>
    <row r="3286" spans="3:3" x14ac:dyDescent="0.25">
      <c r="C3286" s="69"/>
    </row>
    <row r="3287" spans="3:3" x14ac:dyDescent="0.25">
      <c r="C3287" s="69"/>
    </row>
    <row r="3288" spans="3:3" x14ac:dyDescent="0.25">
      <c r="C3288" s="69"/>
    </row>
    <row r="3289" spans="3:3" x14ac:dyDescent="0.25">
      <c r="C3289" s="69"/>
    </row>
    <row r="3290" spans="3:3" x14ac:dyDescent="0.25">
      <c r="C3290" s="69"/>
    </row>
    <row r="3291" spans="3:3" x14ac:dyDescent="0.25">
      <c r="C3291" s="69"/>
    </row>
    <row r="3292" spans="3:3" x14ac:dyDescent="0.25">
      <c r="C3292" s="69"/>
    </row>
    <row r="3293" spans="3:3" x14ac:dyDescent="0.25">
      <c r="C3293" s="69"/>
    </row>
    <row r="3294" spans="3:3" x14ac:dyDescent="0.25">
      <c r="C3294" s="69"/>
    </row>
    <row r="3295" spans="3:3" x14ac:dyDescent="0.25">
      <c r="C3295" s="69"/>
    </row>
    <row r="3296" spans="3:3" x14ac:dyDescent="0.25">
      <c r="C3296" s="69"/>
    </row>
    <row r="3297" spans="3:3" x14ac:dyDescent="0.25">
      <c r="C3297" s="69"/>
    </row>
    <row r="3298" spans="3:3" x14ac:dyDescent="0.25">
      <c r="C3298" s="69"/>
    </row>
    <row r="3299" spans="3:3" x14ac:dyDescent="0.25">
      <c r="C3299" s="69"/>
    </row>
    <row r="3300" spans="3:3" x14ac:dyDescent="0.25">
      <c r="C3300" s="69"/>
    </row>
    <row r="3301" spans="3:3" x14ac:dyDescent="0.25">
      <c r="C3301" s="69"/>
    </row>
    <row r="3302" spans="3:3" x14ac:dyDescent="0.25">
      <c r="C3302" s="69"/>
    </row>
    <row r="3303" spans="3:3" x14ac:dyDescent="0.25">
      <c r="C3303" s="69"/>
    </row>
    <row r="3304" spans="3:3" x14ac:dyDescent="0.25">
      <c r="C3304" s="69"/>
    </row>
    <row r="3305" spans="3:3" x14ac:dyDescent="0.25">
      <c r="C3305" s="69"/>
    </row>
    <row r="3306" spans="3:3" x14ac:dyDescent="0.25">
      <c r="C3306" s="69"/>
    </row>
    <row r="3307" spans="3:3" x14ac:dyDescent="0.25">
      <c r="C3307" s="69"/>
    </row>
    <row r="3308" spans="3:3" x14ac:dyDescent="0.25">
      <c r="C3308" s="69"/>
    </row>
    <row r="3309" spans="3:3" x14ac:dyDescent="0.25">
      <c r="C3309" s="69"/>
    </row>
    <row r="3310" spans="3:3" x14ac:dyDescent="0.25">
      <c r="C3310" s="69"/>
    </row>
    <row r="3311" spans="3:3" x14ac:dyDescent="0.25">
      <c r="C3311" s="69"/>
    </row>
    <row r="3312" spans="3:3" x14ac:dyDescent="0.25">
      <c r="C3312" s="69"/>
    </row>
    <row r="3313" spans="3:3" x14ac:dyDescent="0.25">
      <c r="C3313" s="69"/>
    </row>
    <row r="3314" spans="3:3" x14ac:dyDescent="0.25">
      <c r="C3314" s="69"/>
    </row>
    <row r="3315" spans="3:3" x14ac:dyDescent="0.25">
      <c r="C3315" s="69"/>
    </row>
    <row r="3316" spans="3:3" x14ac:dyDescent="0.25">
      <c r="C3316" s="69"/>
    </row>
    <row r="3317" spans="3:3" x14ac:dyDescent="0.25">
      <c r="C3317" s="69"/>
    </row>
    <row r="3318" spans="3:3" x14ac:dyDescent="0.25">
      <c r="C3318" s="69"/>
    </row>
    <row r="3319" spans="3:3" x14ac:dyDescent="0.25">
      <c r="C3319" s="69"/>
    </row>
    <row r="3320" spans="3:3" x14ac:dyDescent="0.25">
      <c r="C3320" s="69"/>
    </row>
    <row r="3321" spans="3:3" x14ac:dyDescent="0.25">
      <c r="C3321" s="69"/>
    </row>
    <row r="3322" spans="3:3" x14ac:dyDescent="0.25">
      <c r="C3322" s="69"/>
    </row>
    <row r="3323" spans="3:3" x14ac:dyDescent="0.25">
      <c r="C3323" s="69"/>
    </row>
    <row r="3324" spans="3:3" x14ac:dyDescent="0.25">
      <c r="C3324" s="69"/>
    </row>
    <row r="3325" spans="3:3" x14ac:dyDescent="0.25">
      <c r="C3325" s="69"/>
    </row>
    <row r="3326" spans="3:3" x14ac:dyDescent="0.25">
      <c r="C3326" s="69"/>
    </row>
    <row r="3327" spans="3:3" x14ac:dyDescent="0.25">
      <c r="C3327" s="69"/>
    </row>
    <row r="3328" spans="3:3" x14ac:dyDescent="0.25">
      <c r="C3328" s="69"/>
    </row>
    <row r="3329" spans="3:3" x14ac:dyDescent="0.25">
      <c r="C3329" s="69"/>
    </row>
    <row r="3330" spans="3:3" x14ac:dyDescent="0.25">
      <c r="C3330" s="69"/>
    </row>
    <row r="3331" spans="3:3" x14ac:dyDescent="0.25">
      <c r="C3331" s="69"/>
    </row>
    <row r="3332" spans="3:3" x14ac:dyDescent="0.25">
      <c r="C3332" s="69"/>
    </row>
    <row r="3333" spans="3:3" x14ac:dyDescent="0.25">
      <c r="C3333" s="69"/>
    </row>
    <row r="3334" spans="3:3" x14ac:dyDescent="0.25">
      <c r="C3334" s="69"/>
    </row>
    <row r="3335" spans="3:3" x14ac:dyDescent="0.25">
      <c r="C3335" s="69"/>
    </row>
    <row r="3336" spans="3:3" x14ac:dyDescent="0.25">
      <c r="C3336" s="69"/>
    </row>
    <row r="3337" spans="3:3" x14ac:dyDescent="0.25">
      <c r="C3337" s="69"/>
    </row>
    <row r="3338" spans="3:3" x14ac:dyDescent="0.25">
      <c r="C3338" s="69"/>
    </row>
    <row r="3339" spans="3:3" x14ac:dyDescent="0.25">
      <c r="C3339" s="69"/>
    </row>
    <row r="3340" spans="3:3" x14ac:dyDescent="0.25">
      <c r="C3340" s="69"/>
    </row>
    <row r="3341" spans="3:3" x14ac:dyDescent="0.25">
      <c r="C3341" s="69"/>
    </row>
    <row r="3342" spans="3:3" x14ac:dyDescent="0.25">
      <c r="C3342" s="69"/>
    </row>
    <row r="3343" spans="3:3" x14ac:dyDescent="0.25">
      <c r="C3343" s="69"/>
    </row>
    <row r="3344" spans="3:3" x14ac:dyDescent="0.25">
      <c r="C3344" s="69"/>
    </row>
    <row r="3345" spans="3:3" x14ac:dyDescent="0.25">
      <c r="C3345" s="69"/>
    </row>
    <row r="3346" spans="3:3" x14ac:dyDescent="0.25">
      <c r="C3346" s="69"/>
    </row>
    <row r="3347" spans="3:3" x14ac:dyDescent="0.25">
      <c r="C3347" s="69"/>
    </row>
    <row r="3348" spans="3:3" x14ac:dyDescent="0.25">
      <c r="C3348" s="69"/>
    </row>
    <row r="3349" spans="3:3" x14ac:dyDescent="0.25">
      <c r="C3349" s="69"/>
    </row>
    <row r="3350" spans="3:3" x14ac:dyDescent="0.25">
      <c r="C3350" s="69"/>
    </row>
    <row r="3351" spans="3:3" x14ac:dyDescent="0.25">
      <c r="C3351" s="69"/>
    </row>
    <row r="3352" spans="3:3" x14ac:dyDescent="0.25">
      <c r="C3352" s="69"/>
    </row>
    <row r="3353" spans="3:3" x14ac:dyDescent="0.25">
      <c r="C3353" s="69"/>
    </row>
    <row r="3354" spans="3:3" x14ac:dyDescent="0.25">
      <c r="C3354" s="69"/>
    </row>
    <row r="3355" spans="3:3" x14ac:dyDescent="0.25">
      <c r="C3355" s="69"/>
    </row>
    <row r="3356" spans="3:3" x14ac:dyDescent="0.25">
      <c r="C3356" s="69"/>
    </row>
    <row r="3357" spans="3:3" x14ac:dyDescent="0.25">
      <c r="C3357" s="69"/>
    </row>
    <row r="3358" spans="3:3" x14ac:dyDescent="0.25">
      <c r="C3358" s="69"/>
    </row>
    <row r="3359" spans="3:3" x14ac:dyDescent="0.25">
      <c r="C3359" s="69"/>
    </row>
    <row r="3360" spans="3:3" x14ac:dyDescent="0.25">
      <c r="C3360" s="69"/>
    </row>
    <row r="3361" spans="3:3" x14ac:dyDescent="0.25">
      <c r="C3361" s="69"/>
    </row>
    <row r="3362" spans="3:3" x14ac:dyDescent="0.25">
      <c r="C3362" s="69"/>
    </row>
    <row r="3363" spans="3:3" x14ac:dyDescent="0.25">
      <c r="C3363" s="69"/>
    </row>
    <row r="3364" spans="3:3" x14ac:dyDescent="0.25">
      <c r="C3364" s="69"/>
    </row>
    <row r="3365" spans="3:3" x14ac:dyDescent="0.25">
      <c r="C3365" s="69"/>
    </row>
    <row r="3366" spans="3:3" x14ac:dyDescent="0.25">
      <c r="C3366" s="69"/>
    </row>
    <row r="3367" spans="3:3" x14ac:dyDescent="0.25">
      <c r="C3367" s="69"/>
    </row>
    <row r="3368" spans="3:3" x14ac:dyDescent="0.25">
      <c r="C3368" s="69"/>
    </row>
    <row r="3369" spans="3:3" x14ac:dyDescent="0.25">
      <c r="C3369" s="69"/>
    </row>
    <row r="3370" spans="3:3" x14ac:dyDescent="0.25">
      <c r="C3370" s="69"/>
    </row>
    <row r="3371" spans="3:3" x14ac:dyDescent="0.25">
      <c r="C3371" s="69"/>
    </row>
    <row r="3372" spans="3:3" x14ac:dyDescent="0.25">
      <c r="C3372" s="69"/>
    </row>
    <row r="3373" spans="3:3" x14ac:dyDescent="0.25">
      <c r="C3373" s="69"/>
    </row>
    <row r="3374" spans="3:3" x14ac:dyDescent="0.25">
      <c r="C3374" s="69"/>
    </row>
    <row r="3375" spans="3:3" x14ac:dyDescent="0.25">
      <c r="C3375" s="69"/>
    </row>
    <row r="3376" spans="3:3" x14ac:dyDescent="0.25">
      <c r="C3376" s="69"/>
    </row>
    <row r="3377" spans="3:3" x14ac:dyDescent="0.25">
      <c r="C3377" s="69"/>
    </row>
    <row r="3378" spans="3:3" x14ac:dyDescent="0.25">
      <c r="C3378" s="69"/>
    </row>
    <row r="3379" spans="3:3" x14ac:dyDescent="0.25">
      <c r="C3379" s="69"/>
    </row>
    <row r="3380" spans="3:3" x14ac:dyDescent="0.25">
      <c r="C3380" s="69"/>
    </row>
    <row r="3381" spans="3:3" x14ac:dyDescent="0.25">
      <c r="C3381" s="69"/>
    </row>
    <row r="3382" spans="3:3" x14ac:dyDescent="0.25">
      <c r="C3382" s="69"/>
    </row>
    <row r="3383" spans="3:3" x14ac:dyDescent="0.25">
      <c r="C3383" s="69"/>
    </row>
    <row r="3384" spans="3:3" x14ac:dyDescent="0.25">
      <c r="C3384" s="69"/>
    </row>
    <row r="3385" spans="3:3" x14ac:dyDescent="0.25">
      <c r="C3385" s="69"/>
    </row>
    <row r="3386" spans="3:3" x14ac:dyDescent="0.25">
      <c r="C3386" s="69"/>
    </row>
    <row r="3387" spans="3:3" x14ac:dyDescent="0.25">
      <c r="C3387" s="69"/>
    </row>
    <row r="3388" spans="3:3" x14ac:dyDescent="0.25">
      <c r="C3388" s="69"/>
    </row>
    <row r="3389" spans="3:3" x14ac:dyDescent="0.25">
      <c r="C3389" s="69"/>
    </row>
    <row r="3390" spans="3:3" x14ac:dyDescent="0.25">
      <c r="C3390" s="69"/>
    </row>
    <row r="3391" spans="3:3" x14ac:dyDescent="0.25">
      <c r="C3391" s="69"/>
    </row>
    <row r="3392" spans="3:3" x14ac:dyDescent="0.25">
      <c r="C3392" s="69"/>
    </row>
    <row r="3393" spans="3:3" x14ac:dyDescent="0.25">
      <c r="C3393" s="69"/>
    </row>
    <row r="3394" spans="3:3" x14ac:dyDescent="0.25">
      <c r="C3394" s="69"/>
    </row>
    <row r="3395" spans="3:3" x14ac:dyDescent="0.25">
      <c r="C3395" s="69"/>
    </row>
    <row r="3396" spans="3:3" x14ac:dyDescent="0.25">
      <c r="C3396" s="69"/>
    </row>
    <row r="3397" spans="3:3" x14ac:dyDescent="0.25">
      <c r="C3397" s="69"/>
    </row>
    <row r="3398" spans="3:3" x14ac:dyDescent="0.25">
      <c r="C3398" s="69"/>
    </row>
    <row r="3399" spans="3:3" x14ac:dyDescent="0.25">
      <c r="C3399" s="69"/>
    </row>
    <row r="3400" spans="3:3" x14ac:dyDescent="0.25">
      <c r="C3400" s="69"/>
    </row>
    <row r="3401" spans="3:3" x14ac:dyDescent="0.25">
      <c r="C3401" s="69"/>
    </row>
    <row r="3402" spans="3:3" x14ac:dyDescent="0.25">
      <c r="C3402" s="69"/>
    </row>
    <row r="3403" spans="3:3" x14ac:dyDescent="0.25">
      <c r="C3403" s="69"/>
    </row>
    <row r="3404" spans="3:3" x14ac:dyDescent="0.25">
      <c r="C3404" s="69"/>
    </row>
    <row r="3405" spans="3:3" x14ac:dyDescent="0.25">
      <c r="C3405" s="69"/>
    </row>
    <row r="3406" spans="3:3" x14ac:dyDescent="0.25">
      <c r="C3406" s="69"/>
    </row>
    <row r="3407" spans="3:3" x14ac:dyDescent="0.25">
      <c r="C3407" s="69"/>
    </row>
    <row r="3408" spans="3:3" x14ac:dyDescent="0.25">
      <c r="C3408" s="69"/>
    </row>
    <row r="3409" spans="3:3" x14ac:dyDescent="0.25">
      <c r="C3409" s="69"/>
    </row>
    <row r="3410" spans="3:3" x14ac:dyDescent="0.25">
      <c r="C3410" s="69"/>
    </row>
    <row r="3411" spans="3:3" x14ac:dyDescent="0.25">
      <c r="C3411" s="69"/>
    </row>
    <row r="3412" spans="3:3" x14ac:dyDescent="0.25">
      <c r="C3412" s="69"/>
    </row>
    <row r="3413" spans="3:3" x14ac:dyDescent="0.25">
      <c r="C3413" s="69"/>
    </row>
    <row r="3414" spans="3:3" x14ac:dyDescent="0.25">
      <c r="C3414" s="69"/>
    </row>
    <row r="3415" spans="3:3" x14ac:dyDescent="0.25">
      <c r="C3415" s="69"/>
    </row>
    <row r="3416" spans="3:3" x14ac:dyDescent="0.25">
      <c r="C3416" s="69"/>
    </row>
    <row r="3417" spans="3:3" x14ac:dyDescent="0.25">
      <c r="C3417" s="69"/>
    </row>
    <row r="3418" spans="3:3" x14ac:dyDescent="0.25">
      <c r="C3418" s="69"/>
    </row>
    <row r="3419" spans="3:3" x14ac:dyDescent="0.25">
      <c r="C3419" s="69"/>
    </row>
    <row r="3420" spans="3:3" x14ac:dyDescent="0.25">
      <c r="C3420" s="69"/>
    </row>
    <row r="3421" spans="3:3" x14ac:dyDescent="0.25">
      <c r="C3421" s="69"/>
    </row>
    <row r="3422" spans="3:3" x14ac:dyDescent="0.25">
      <c r="C3422" s="69"/>
    </row>
    <row r="3423" spans="3:3" x14ac:dyDescent="0.25">
      <c r="C3423" s="69"/>
    </row>
    <row r="3424" spans="3:3" x14ac:dyDescent="0.25">
      <c r="C3424" s="69"/>
    </row>
    <row r="3425" spans="3:3" x14ac:dyDescent="0.25">
      <c r="C3425" s="69"/>
    </row>
    <row r="3426" spans="3:3" x14ac:dyDescent="0.25">
      <c r="C3426" s="69"/>
    </row>
    <row r="3427" spans="3:3" x14ac:dyDescent="0.25">
      <c r="C3427" s="69"/>
    </row>
    <row r="3428" spans="3:3" x14ac:dyDescent="0.25">
      <c r="C3428" s="69"/>
    </row>
    <row r="3429" spans="3:3" x14ac:dyDescent="0.25">
      <c r="C3429" s="69"/>
    </row>
    <row r="3430" spans="3:3" x14ac:dyDescent="0.25">
      <c r="C3430" s="69"/>
    </row>
    <row r="3431" spans="3:3" x14ac:dyDescent="0.25">
      <c r="C3431" s="69"/>
    </row>
    <row r="3432" spans="3:3" x14ac:dyDescent="0.25">
      <c r="C3432" s="69"/>
    </row>
    <row r="3433" spans="3:3" x14ac:dyDescent="0.25">
      <c r="C3433" s="69"/>
    </row>
    <row r="3434" spans="3:3" x14ac:dyDescent="0.25">
      <c r="C3434" s="69"/>
    </row>
    <row r="3435" spans="3:3" x14ac:dyDescent="0.25">
      <c r="C3435" s="69"/>
    </row>
    <row r="3436" spans="3:3" x14ac:dyDescent="0.25">
      <c r="C3436" s="69"/>
    </row>
    <row r="3437" spans="3:3" x14ac:dyDescent="0.25">
      <c r="C3437" s="69"/>
    </row>
    <row r="3438" spans="3:3" x14ac:dyDescent="0.25">
      <c r="C3438" s="69"/>
    </row>
    <row r="3439" spans="3:3" x14ac:dyDescent="0.25">
      <c r="C3439" s="69"/>
    </row>
    <row r="3440" spans="3:3" x14ac:dyDescent="0.25">
      <c r="C3440" s="69"/>
    </row>
    <row r="3441" spans="3:3" x14ac:dyDescent="0.25">
      <c r="C3441" s="69"/>
    </row>
    <row r="3442" spans="3:3" x14ac:dyDescent="0.25">
      <c r="C3442" s="69"/>
    </row>
    <row r="3443" spans="3:3" x14ac:dyDescent="0.25">
      <c r="C3443" s="69"/>
    </row>
    <row r="3444" spans="3:3" x14ac:dyDescent="0.25">
      <c r="C3444" s="69"/>
    </row>
    <row r="3445" spans="3:3" x14ac:dyDescent="0.25">
      <c r="C3445" s="69"/>
    </row>
    <row r="3446" spans="3:3" x14ac:dyDescent="0.25">
      <c r="C3446" s="69"/>
    </row>
    <row r="3447" spans="3:3" x14ac:dyDescent="0.25">
      <c r="C3447" s="69"/>
    </row>
    <row r="3448" spans="3:3" x14ac:dyDescent="0.25">
      <c r="C3448" s="69"/>
    </row>
    <row r="3449" spans="3:3" x14ac:dyDescent="0.25">
      <c r="C3449" s="69"/>
    </row>
    <row r="3450" spans="3:3" x14ac:dyDescent="0.25">
      <c r="C3450" s="69"/>
    </row>
    <row r="3451" spans="3:3" x14ac:dyDescent="0.25">
      <c r="C3451" s="69"/>
    </row>
    <row r="3452" spans="3:3" x14ac:dyDescent="0.25">
      <c r="C3452" s="69"/>
    </row>
    <row r="3453" spans="3:3" x14ac:dyDescent="0.25">
      <c r="C3453" s="69"/>
    </row>
    <row r="3454" spans="3:3" x14ac:dyDescent="0.25">
      <c r="C3454" s="69"/>
    </row>
    <row r="3455" spans="3:3" x14ac:dyDescent="0.25">
      <c r="C3455" s="69"/>
    </row>
    <row r="3456" spans="3:3" x14ac:dyDescent="0.25">
      <c r="C3456" s="69"/>
    </row>
    <row r="3457" spans="3:3" x14ac:dyDescent="0.25">
      <c r="C3457" s="69"/>
    </row>
    <row r="3458" spans="3:3" x14ac:dyDescent="0.25">
      <c r="C3458" s="69"/>
    </row>
    <row r="3459" spans="3:3" x14ac:dyDescent="0.25">
      <c r="C3459" s="69"/>
    </row>
    <row r="3460" spans="3:3" x14ac:dyDescent="0.25">
      <c r="C3460" s="69"/>
    </row>
    <row r="3461" spans="3:3" x14ac:dyDescent="0.25">
      <c r="C3461" s="69"/>
    </row>
    <row r="3462" spans="3:3" x14ac:dyDescent="0.25">
      <c r="C3462" s="69"/>
    </row>
    <row r="3463" spans="3:3" x14ac:dyDescent="0.25">
      <c r="C3463" s="69"/>
    </row>
    <row r="3464" spans="3:3" x14ac:dyDescent="0.25">
      <c r="C3464" s="69"/>
    </row>
    <row r="3465" spans="3:3" x14ac:dyDescent="0.25">
      <c r="C3465" s="69"/>
    </row>
    <row r="3466" spans="3:3" x14ac:dyDescent="0.25">
      <c r="C3466" s="69"/>
    </row>
    <row r="3467" spans="3:3" x14ac:dyDescent="0.25">
      <c r="C3467" s="69"/>
    </row>
    <row r="3468" spans="3:3" x14ac:dyDescent="0.25">
      <c r="C3468" s="69"/>
    </row>
    <row r="3469" spans="3:3" x14ac:dyDescent="0.25">
      <c r="C3469" s="69"/>
    </row>
    <row r="3470" spans="3:3" x14ac:dyDescent="0.25">
      <c r="C3470" s="69"/>
    </row>
    <row r="3471" spans="3:3" x14ac:dyDescent="0.25">
      <c r="C3471" s="69"/>
    </row>
    <row r="3472" spans="3:3" x14ac:dyDescent="0.25">
      <c r="C3472" s="69"/>
    </row>
    <row r="3473" spans="3:3" x14ac:dyDescent="0.25">
      <c r="C3473" s="69"/>
    </row>
    <row r="3474" spans="3:3" x14ac:dyDescent="0.25">
      <c r="C3474" s="69"/>
    </row>
    <row r="3475" spans="3:3" x14ac:dyDescent="0.25">
      <c r="C3475" s="69"/>
    </row>
    <row r="3476" spans="3:3" x14ac:dyDescent="0.25">
      <c r="C3476" s="69"/>
    </row>
    <row r="3477" spans="3:3" x14ac:dyDescent="0.25">
      <c r="C3477" s="69"/>
    </row>
    <row r="3478" spans="3:3" x14ac:dyDescent="0.25">
      <c r="C3478" s="69"/>
    </row>
    <row r="3479" spans="3:3" x14ac:dyDescent="0.25">
      <c r="C3479" s="69"/>
    </row>
    <row r="3480" spans="3:3" x14ac:dyDescent="0.25">
      <c r="C3480" s="69"/>
    </row>
    <row r="3481" spans="3:3" x14ac:dyDescent="0.25">
      <c r="C3481" s="69"/>
    </row>
    <row r="3482" spans="3:3" x14ac:dyDescent="0.25">
      <c r="C3482" s="69"/>
    </row>
    <row r="3483" spans="3:3" x14ac:dyDescent="0.25">
      <c r="C3483" s="69"/>
    </row>
    <row r="3484" spans="3:3" x14ac:dyDescent="0.25">
      <c r="C3484" s="69"/>
    </row>
    <row r="3485" spans="3:3" x14ac:dyDescent="0.25">
      <c r="C3485" s="69"/>
    </row>
    <row r="3486" spans="3:3" x14ac:dyDescent="0.25">
      <c r="C3486" s="69"/>
    </row>
    <row r="3487" spans="3:3" x14ac:dyDescent="0.25">
      <c r="C3487" s="69"/>
    </row>
    <row r="3488" spans="3:3" x14ac:dyDescent="0.25">
      <c r="C3488" s="69"/>
    </row>
    <row r="3489" spans="3:3" x14ac:dyDescent="0.25">
      <c r="C3489" s="69"/>
    </row>
    <row r="3490" spans="3:3" x14ac:dyDescent="0.25">
      <c r="C3490" s="69"/>
    </row>
    <row r="3491" spans="3:3" x14ac:dyDescent="0.25">
      <c r="C3491" s="69"/>
    </row>
    <row r="3492" spans="3:3" x14ac:dyDescent="0.25">
      <c r="C3492" s="69"/>
    </row>
    <row r="3493" spans="3:3" x14ac:dyDescent="0.25">
      <c r="C3493" s="69"/>
    </row>
    <row r="3494" spans="3:3" x14ac:dyDescent="0.25">
      <c r="C3494" s="69"/>
    </row>
    <row r="3495" spans="3:3" x14ac:dyDescent="0.25">
      <c r="C3495" s="69"/>
    </row>
    <row r="3496" spans="3:3" x14ac:dyDescent="0.25">
      <c r="C3496" s="69"/>
    </row>
    <row r="3497" spans="3:3" x14ac:dyDescent="0.25">
      <c r="C3497" s="69"/>
    </row>
    <row r="3498" spans="3:3" x14ac:dyDescent="0.25">
      <c r="C3498" s="69"/>
    </row>
    <row r="3499" spans="3:3" x14ac:dyDescent="0.25">
      <c r="C3499" s="69"/>
    </row>
    <row r="3500" spans="3:3" x14ac:dyDescent="0.25">
      <c r="C3500" s="69"/>
    </row>
    <row r="3501" spans="3:3" x14ac:dyDescent="0.25">
      <c r="C3501" s="69"/>
    </row>
    <row r="3502" spans="3:3" x14ac:dyDescent="0.25">
      <c r="C3502" s="69"/>
    </row>
    <row r="3503" spans="3:3" x14ac:dyDescent="0.25">
      <c r="C3503" s="69"/>
    </row>
    <row r="3504" spans="3:3" x14ac:dyDescent="0.25">
      <c r="C3504" s="69"/>
    </row>
    <row r="3505" spans="3:3" x14ac:dyDescent="0.25">
      <c r="C3505" s="69"/>
    </row>
    <row r="3506" spans="3:3" x14ac:dyDescent="0.25">
      <c r="C3506" s="69"/>
    </row>
    <row r="3507" spans="3:3" x14ac:dyDescent="0.25">
      <c r="C3507" s="69"/>
    </row>
    <row r="3508" spans="3:3" x14ac:dyDescent="0.25">
      <c r="C3508" s="69"/>
    </row>
    <row r="3509" spans="3:3" x14ac:dyDescent="0.25">
      <c r="C3509" s="69"/>
    </row>
    <row r="3510" spans="3:3" x14ac:dyDescent="0.25">
      <c r="C3510" s="69"/>
    </row>
    <row r="3511" spans="3:3" x14ac:dyDescent="0.25">
      <c r="C3511" s="69"/>
    </row>
    <row r="3512" spans="3:3" x14ac:dyDescent="0.25">
      <c r="C3512" s="69"/>
    </row>
    <row r="3513" spans="3:3" x14ac:dyDescent="0.25">
      <c r="C3513" s="69"/>
    </row>
    <row r="3514" spans="3:3" x14ac:dyDescent="0.25">
      <c r="C3514" s="69"/>
    </row>
    <row r="3515" spans="3:3" x14ac:dyDescent="0.25">
      <c r="C3515" s="69"/>
    </row>
    <row r="3516" spans="3:3" x14ac:dyDescent="0.25">
      <c r="C3516" s="69"/>
    </row>
    <row r="3517" spans="3:3" x14ac:dyDescent="0.25">
      <c r="C3517" s="69"/>
    </row>
    <row r="3518" spans="3:3" x14ac:dyDescent="0.25">
      <c r="C3518" s="69"/>
    </row>
    <row r="3519" spans="3:3" x14ac:dyDescent="0.25">
      <c r="C3519" s="69"/>
    </row>
    <row r="3520" spans="3:3" x14ac:dyDescent="0.25">
      <c r="C3520" s="69"/>
    </row>
    <row r="3521" spans="3:3" x14ac:dyDescent="0.25">
      <c r="C3521" s="69"/>
    </row>
    <row r="3522" spans="3:3" x14ac:dyDescent="0.25">
      <c r="C3522" s="69"/>
    </row>
    <row r="3523" spans="3:3" x14ac:dyDescent="0.25">
      <c r="C3523" s="69"/>
    </row>
    <row r="3524" spans="3:3" x14ac:dyDescent="0.25">
      <c r="C3524" s="69"/>
    </row>
    <row r="3525" spans="3:3" x14ac:dyDescent="0.25">
      <c r="C3525" s="69"/>
    </row>
    <row r="3526" spans="3:3" x14ac:dyDescent="0.25">
      <c r="C3526" s="69"/>
    </row>
    <row r="3527" spans="3:3" x14ac:dyDescent="0.25">
      <c r="C3527" s="69"/>
    </row>
    <row r="3528" spans="3:3" x14ac:dyDescent="0.25">
      <c r="C3528" s="69"/>
    </row>
    <row r="3529" spans="3:3" x14ac:dyDescent="0.25">
      <c r="C3529" s="69"/>
    </row>
    <row r="3530" spans="3:3" x14ac:dyDescent="0.25">
      <c r="C3530" s="69"/>
    </row>
    <row r="3531" spans="3:3" x14ac:dyDescent="0.25">
      <c r="C3531" s="69"/>
    </row>
    <row r="3532" spans="3:3" x14ac:dyDescent="0.25">
      <c r="C3532" s="69"/>
    </row>
    <row r="3533" spans="3:3" x14ac:dyDescent="0.25">
      <c r="C3533" s="69"/>
    </row>
    <row r="3534" spans="3:3" x14ac:dyDescent="0.25">
      <c r="C3534" s="69"/>
    </row>
    <row r="3535" spans="3:3" x14ac:dyDescent="0.25">
      <c r="C3535" s="69"/>
    </row>
    <row r="3536" spans="3:3" x14ac:dyDescent="0.25">
      <c r="C3536" s="69"/>
    </row>
    <row r="3537" spans="3:3" x14ac:dyDescent="0.25">
      <c r="C3537" s="69"/>
    </row>
    <row r="3538" spans="3:3" x14ac:dyDescent="0.25">
      <c r="C3538" s="69"/>
    </row>
    <row r="3539" spans="3:3" x14ac:dyDescent="0.25">
      <c r="C3539" s="69"/>
    </row>
    <row r="3540" spans="3:3" x14ac:dyDescent="0.25">
      <c r="C3540" s="69"/>
    </row>
    <row r="3541" spans="3:3" x14ac:dyDescent="0.25">
      <c r="C3541" s="69"/>
    </row>
    <row r="3542" spans="3:3" x14ac:dyDescent="0.25">
      <c r="C3542" s="69"/>
    </row>
    <row r="3543" spans="3:3" x14ac:dyDescent="0.25">
      <c r="C3543" s="69"/>
    </row>
    <row r="3544" spans="3:3" x14ac:dyDescent="0.25">
      <c r="C3544" s="69"/>
    </row>
    <row r="3545" spans="3:3" x14ac:dyDescent="0.25">
      <c r="C3545" s="69"/>
    </row>
    <row r="3546" spans="3:3" x14ac:dyDescent="0.25">
      <c r="C3546" s="69"/>
    </row>
    <row r="3547" spans="3:3" x14ac:dyDescent="0.25">
      <c r="C3547" s="69"/>
    </row>
    <row r="3548" spans="3:3" x14ac:dyDescent="0.25">
      <c r="C3548" s="69"/>
    </row>
    <row r="3549" spans="3:3" x14ac:dyDescent="0.25">
      <c r="C3549" s="69"/>
    </row>
    <row r="3550" spans="3:3" x14ac:dyDescent="0.25">
      <c r="C3550" s="69"/>
    </row>
    <row r="3551" spans="3:3" x14ac:dyDescent="0.25">
      <c r="C3551" s="69"/>
    </row>
    <row r="3552" spans="3:3" x14ac:dyDescent="0.25">
      <c r="C3552" s="69"/>
    </row>
    <row r="3553" spans="3:3" x14ac:dyDescent="0.25">
      <c r="C3553" s="69"/>
    </row>
    <row r="3554" spans="3:3" x14ac:dyDescent="0.25">
      <c r="C3554" s="69"/>
    </row>
    <row r="3555" spans="3:3" x14ac:dyDescent="0.25">
      <c r="C3555" s="69"/>
    </row>
    <row r="3556" spans="3:3" x14ac:dyDescent="0.25">
      <c r="C3556" s="69"/>
    </row>
    <row r="3557" spans="3:3" x14ac:dyDescent="0.25">
      <c r="C3557" s="69"/>
    </row>
    <row r="3558" spans="3:3" x14ac:dyDescent="0.25">
      <c r="C3558" s="69"/>
    </row>
    <row r="3559" spans="3:3" x14ac:dyDescent="0.25">
      <c r="C3559" s="69"/>
    </row>
    <row r="3560" spans="3:3" x14ac:dyDescent="0.25">
      <c r="C3560" s="69"/>
    </row>
    <row r="3561" spans="3:3" x14ac:dyDescent="0.25">
      <c r="C3561" s="69"/>
    </row>
    <row r="3562" spans="3:3" x14ac:dyDescent="0.25">
      <c r="C3562" s="69"/>
    </row>
    <row r="3563" spans="3:3" x14ac:dyDescent="0.25">
      <c r="C3563" s="69"/>
    </row>
    <row r="3564" spans="3:3" x14ac:dyDescent="0.25">
      <c r="C3564" s="69"/>
    </row>
    <row r="3565" spans="3:3" x14ac:dyDescent="0.25">
      <c r="C3565" s="69"/>
    </row>
    <row r="3566" spans="3:3" x14ac:dyDescent="0.25">
      <c r="C3566" s="69"/>
    </row>
    <row r="3567" spans="3:3" x14ac:dyDescent="0.25">
      <c r="C3567" s="69"/>
    </row>
    <row r="3568" spans="3:3" x14ac:dyDescent="0.25">
      <c r="C3568" s="69"/>
    </row>
    <row r="3569" spans="3:3" x14ac:dyDescent="0.25">
      <c r="C3569" s="69"/>
    </row>
    <row r="3570" spans="3:3" x14ac:dyDescent="0.25">
      <c r="C3570" s="69"/>
    </row>
    <row r="3571" spans="3:3" x14ac:dyDescent="0.25">
      <c r="C3571" s="69"/>
    </row>
    <row r="3572" spans="3:3" x14ac:dyDescent="0.25">
      <c r="C3572" s="69"/>
    </row>
    <row r="3573" spans="3:3" x14ac:dyDescent="0.25">
      <c r="C3573" s="69"/>
    </row>
    <row r="3574" spans="3:3" x14ac:dyDescent="0.25">
      <c r="C3574" s="69"/>
    </row>
    <row r="3575" spans="3:3" x14ac:dyDescent="0.25">
      <c r="C3575" s="69"/>
    </row>
    <row r="3576" spans="3:3" x14ac:dyDescent="0.25">
      <c r="C3576" s="69"/>
    </row>
    <row r="3577" spans="3:3" x14ac:dyDescent="0.25">
      <c r="C3577" s="69"/>
    </row>
    <row r="3578" spans="3:3" x14ac:dyDescent="0.25">
      <c r="C3578" s="69"/>
    </row>
    <row r="3579" spans="3:3" x14ac:dyDescent="0.25">
      <c r="C3579" s="69"/>
    </row>
    <row r="3580" spans="3:3" x14ac:dyDescent="0.25">
      <c r="C3580" s="69"/>
    </row>
    <row r="3581" spans="3:3" x14ac:dyDescent="0.25">
      <c r="C3581" s="69"/>
    </row>
    <row r="3582" spans="3:3" x14ac:dyDescent="0.25">
      <c r="C3582" s="69"/>
    </row>
    <row r="3583" spans="3:3" x14ac:dyDescent="0.25">
      <c r="C3583" s="69"/>
    </row>
    <row r="3584" spans="3:3" x14ac:dyDescent="0.25">
      <c r="C3584" s="69"/>
    </row>
    <row r="3585" spans="3:3" x14ac:dyDescent="0.25">
      <c r="C3585" s="69"/>
    </row>
    <row r="3586" spans="3:3" x14ac:dyDescent="0.25">
      <c r="C3586" s="69"/>
    </row>
    <row r="3587" spans="3:3" x14ac:dyDescent="0.25">
      <c r="C3587" s="69"/>
    </row>
    <row r="3588" spans="3:3" x14ac:dyDescent="0.25">
      <c r="C3588" s="69"/>
    </row>
    <row r="3589" spans="3:3" x14ac:dyDescent="0.25">
      <c r="C3589" s="69"/>
    </row>
    <row r="3590" spans="3:3" x14ac:dyDescent="0.25">
      <c r="C3590" s="69"/>
    </row>
    <row r="3591" spans="3:3" x14ac:dyDescent="0.25">
      <c r="C3591" s="69"/>
    </row>
    <row r="3592" spans="3:3" x14ac:dyDescent="0.25">
      <c r="C3592" s="69"/>
    </row>
    <row r="3593" spans="3:3" x14ac:dyDescent="0.25">
      <c r="C3593" s="69"/>
    </row>
    <row r="3594" spans="3:3" x14ac:dyDescent="0.25">
      <c r="C3594" s="69"/>
    </row>
    <row r="3595" spans="3:3" x14ac:dyDescent="0.25">
      <c r="C3595" s="69"/>
    </row>
    <row r="3596" spans="3:3" x14ac:dyDescent="0.25">
      <c r="C3596" s="69"/>
    </row>
    <row r="3597" spans="3:3" x14ac:dyDescent="0.25">
      <c r="C3597" s="69"/>
    </row>
    <row r="3598" spans="3:3" x14ac:dyDescent="0.25">
      <c r="C3598" s="69"/>
    </row>
    <row r="3599" spans="3:3" x14ac:dyDescent="0.25">
      <c r="C3599" s="69"/>
    </row>
    <row r="3600" spans="3:3" x14ac:dyDescent="0.25">
      <c r="C3600" s="69"/>
    </row>
    <row r="3601" spans="3:3" x14ac:dyDescent="0.25">
      <c r="C3601" s="69"/>
    </row>
    <row r="3602" spans="3:3" x14ac:dyDescent="0.25">
      <c r="C3602" s="69"/>
    </row>
    <row r="3603" spans="3:3" x14ac:dyDescent="0.25">
      <c r="C3603" s="69"/>
    </row>
    <row r="3604" spans="3:3" x14ac:dyDescent="0.25">
      <c r="C3604" s="69"/>
    </row>
    <row r="3605" spans="3:3" x14ac:dyDescent="0.25">
      <c r="C3605" s="69"/>
    </row>
    <row r="3606" spans="3:3" x14ac:dyDescent="0.25">
      <c r="C3606" s="69"/>
    </row>
    <row r="3607" spans="3:3" x14ac:dyDescent="0.25">
      <c r="C3607" s="69"/>
    </row>
    <row r="3608" spans="3:3" x14ac:dyDescent="0.25">
      <c r="C3608" s="69"/>
    </row>
    <row r="3609" spans="3:3" x14ac:dyDescent="0.25">
      <c r="C3609" s="69"/>
    </row>
    <row r="3610" spans="3:3" x14ac:dyDescent="0.25">
      <c r="C3610" s="69"/>
    </row>
    <row r="3611" spans="3:3" x14ac:dyDescent="0.25">
      <c r="C3611" s="69"/>
    </row>
    <row r="3612" spans="3:3" x14ac:dyDescent="0.25">
      <c r="C3612" s="69"/>
    </row>
    <row r="3613" spans="3:3" x14ac:dyDescent="0.25">
      <c r="C3613" s="69"/>
    </row>
    <row r="3614" spans="3:3" x14ac:dyDescent="0.25">
      <c r="C3614" s="69"/>
    </row>
    <row r="3615" spans="3:3" x14ac:dyDescent="0.25">
      <c r="C3615" s="69"/>
    </row>
    <row r="3616" spans="3:3" x14ac:dyDescent="0.25">
      <c r="C3616" s="69"/>
    </row>
    <row r="3617" spans="3:3" x14ac:dyDescent="0.25">
      <c r="C3617" s="69"/>
    </row>
    <row r="3618" spans="3:3" x14ac:dyDescent="0.25">
      <c r="C3618" s="69"/>
    </row>
    <row r="3619" spans="3:3" x14ac:dyDescent="0.25">
      <c r="C3619" s="69"/>
    </row>
    <row r="3620" spans="3:3" x14ac:dyDescent="0.25">
      <c r="C3620" s="69"/>
    </row>
    <row r="3621" spans="3:3" x14ac:dyDescent="0.25">
      <c r="C3621" s="69"/>
    </row>
    <row r="3622" spans="3:3" x14ac:dyDescent="0.25">
      <c r="C3622" s="69"/>
    </row>
    <row r="3623" spans="3:3" x14ac:dyDescent="0.25">
      <c r="C3623" s="69"/>
    </row>
    <row r="3624" spans="3:3" x14ac:dyDescent="0.25">
      <c r="C3624" s="69"/>
    </row>
    <row r="3625" spans="3:3" x14ac:dyDescent="0.25">
      <c r="C3625" s="69"/>
    </row>
    <row r="3626" spans="3:3" x14ac:dyDescent="0.25">
      <c r="C3626" s="69"/>
    </row>
    <row r="3627" spans="3:3" x14ac:dyDescent="0.25">
      <c r="C3627" s="69"/>
    </row>
    <row r="3628" spans="3:3" x14ac:dyDescent="0.25">
      <c r="C3628" s="69"/>
    </row>
    <row r="3629" spans="3:3" x14ac:dyDescent="0.25">
      <c r="C3629" s="69"/>
    </row>
    <row r="3630" spans="3:3" x14ac:dyDescent="0.25">
      <c r="C3630" s="69"/>
    </row>
    <row r="3631" spans="3:3" x14ac:dyDescent="0.25">
      <c r="C3631" s="69"/>
    </row>
    <row r="3632" spans="3:3" x14ac:dyDescent="0.25">
      <c r="C3632" s="69"/>
    </row>
    <row r="3633" spans="3:3" x14ac:dyDescent="0.25">
      <c r="C3633" s="69"/>
    </row>
    <row r="3634" spans="3:3" x14ac:dyDescent="0.25">
      <c r="C3634" s="69"/>
    </row>
    <row r="3635" spans="3:3" x14ac:dyDescent="0.25">
      <c r="C3635" s="69"/>
    </row>
    <row r="3636" spans="3:3" x14ac:dyDescent="0.25">
      <c r="C3636" s="69"/>
    </row>
    <row r="3637" spans="3:3" x14ac:dyDescent="0.25">
      <c r="C3637" s="69"/>
    </row>
    <row r="3638" spans="3:3" x14ac:dyDescent="0.25">
      <c r="C3638" s="69"/>
    </row>
    <row r="3639" spans="3:3" x14ac:dyDescent="0.25">
      <c r="C3639" s="69"/>
    </row>
    <row r="3640" spans="3:3" x14ac:dyDescent="0.25">
      <c r="C3640" s="69"/>
    </row>
    <row r="3641" spans="3:3" x14ac:dyDescent="0.25">
      <c r="C3641" s="69"/>
    </row>
    <row r="3642" spans="3:3" x14ac:dyDescent="0.25">
      <c r="C3642" s="69"/>
    </row>
    <row r="3643" spans="3:3" x14ac:dyDescent="0.25">
      <c r="C3643" s="69"/>
    </row>
    <row r="3644" spans="3:3" x14ac:dyDescent="0.25">
      <c r="C3644" s="69"/>
    </row>
    <row r="3645" spans="3:3" x14ac:dyDescent="0.25">
      <c r="C3645" s="69"/>
    </row>
    <row r="3646" spans="3:3" x14ac:dyDescent="0.25">
      <c r="C3646" s="69"/>
    </row>
    <row r="3647" spans="3:3" x14ac:dyDescent="0.25">
      <c r="C3647" s="69"/>
    </row>
    <row r="3648" spans="3:3" x14ac:dyDescent="0.25">
      <c r="C3648" s="69"/>
    </row>
    <row r="3649" spans="3:3" x14ac:dyDescent="0.25">
      <c r="C3649" s="69"/>
    </row>
    <row r="3650" spans="3:3" x14ac:dyDescent="0.25">
      <c r="C3650" s="69"/>
    </row>
    <row r="3651" spans="3:3" x14ac:dyDescent="0.25">
      <c r="C3651" s="69"/>
    </row>
    <row r="3652" spans="3:3" x14ac:dyDescent="0.25">
      <c r="C3652" s="69"/>
    </row>
    <row r="3653" spans="3:3" x14ac:dyDescent="0.25">
      <c r="C3653" s="69"/>
    </row>
    <row r="3654" spans="3:3" x14ac:dyDescent="0.25">
      <c r="C3654" s="69"/>
    </row>
    <row r="3655" spans="3:3" x14ac:dyDescent="0.25">
      <c r="C3655" s="69"/>
    </row>
    <row r="3656" spans="3:3" x14ac:dyDescent="0.25">
      <c r="C3656" s="69"/>
    </row>
    <row r="3657" spans="3:3" x14ac:dyDescent="0.25">
      <c r="C3657" s="69"/>
    </row>
    <row r="3658" spans="3:3" x14ac:dyDescent="0.25">
      <c r="C3658" s="69"/>
    </row>
    <row r="3659" spans="3:3" x14ac:dyDescent="0.25">
      <c r="C3659" s="69"/>
    </row>
    <row r="3660" spans="3:3" x14ac:dyDescent="0.25">
      <c r="C3660" s="69"/>
    </row>
    <row r="3661" spans="3:3" x14ac:dyDescent="0.25">
      <c r="C3661" s="69"/>
    </row>
    <row r="3662" spans="3:3" x14ac:dyDescent="0.25">
      <c r="C3662" s="69"/>
    </row>
    <row r="3663" spans="3:3" x14ac:dyDescent="0.25">
      <c r="C3663" s="69"/>
    </row>
    <row r="3664" spans="3:3" x14ac:dyDescent="0.25">
      <c r="C3664" s="69"/>
    </row>
    <row r="3665" spans="3:3" x14ac:dyDescent="0.25">
      <c r="C3665" s="69"/>
    </row>
    <row r="3666" spans="3:3" x14ac:dyDescent="0.25">
      <c r="C3666" s="69"/>
    </row>
    <row r="3667" spans="3:3" x14ac:dyDescent="0.25">
      <c r="C3667" s="69"/>
    </row>
    <row r="3668" spans="3:3" x14ac:dyDescent="0.25">
      <c r="C3668" s="69"/>
    </row>
    <row r="3669" spans="3:3" x14ac:dyDescent="0.25">
      <c r="C3669" s="69"/>
    </row>
    <row r="3670" spans="3:3" x14ac:dyDescent="0.25">
      <c r="C3670" s="69"/>
    </row>
    <row r="3671" spans="3:3" x14ac:dyDescent="0.25">
      <c r="C3671" s="69"/>
    </row>
    <row r="3672" spans="3:3" x14ac:dyDescent="0.25">
      <c r="C3672" s="69"/>
    </row>
    <row r="3673" spans="3:3" x14ac:dyDescent="0.25">
      <c r="C3673" s="69"/>
    </row>
    <row r="3674" spans="3:3" x14ac:dyDescent="0.25">
      <c r="C3674" s="69"/>
    </row>
    <row r="3675" spans="3:3" x14ac:dyDescent="0.25">
      <c r="C3675" s="69"/>
    </row>
    <row r="3676" spans="3:3" x14ac:dyDescent="0.25">
      <c r="C3676" s="69"/>
    </row>
    <row r="3677" spans="3:3" x14ac:dyDescent="0.25">
      <c r="C3677" s="69"/>
    </row>
    <row r="3678" spans="3:3" x14ac:dyDescent="0.25">
      <c r="C3678" s="69"/>
    </row>
    <row r="3679" spans="3:3" x14ac:dyDescent="0.25">
      <c r="C3679" s="69"/>
    </row>
    <row r="3680" spans="3:3" x14ac:dyDescent="0.25">
      <c r="C3680" s="69"/>
    </row>
    <row r="3681" spans="3:3" x14ac:dyDescent="0.25">
      <c r="C3681" s="69"/>
    </row>
    <row r="3682" spans="3:3" x14ac:dyDescent="0.25">
      <c r="C3682" s="69"/>
    </row>
    <row r="3683" spans="3:3" x14ac:dyDescent="0.25">
      <c r="C3683" s="69"/>
    </row>
    <row r="3684" spans="3:3" x14ac:dyDescent="0.25">
      <c r="C3684" s="69"/>
    </row>
    <row r="3685" spans="3:3" x14ac:dyDescent="0.25">
      <c r="C3685" s="69"/>
    </row>
    <row r="3686" spans="3:3" x14ac:dyDescent="0.25">
      <c r="C3686" s="69"/>
    </row>
    <row r="3687" spans="3:3" x14ac:dyDescent="0.25">
      <c r="C3687" s="69"/>
    </row>
    <row r="3688" spans="3:3" x14ac:dyDescent="0.25">
      <c r="C3688" s="69"/>
    </row>
    <row r="3689" spans="3:3" x14ac:dyDescent="0.25">
      <c r="C3689" s="69"/>
    </row>
    <row r="3690" spans="3:3" x14ac:dyDescent="0.25">
      <c r="C3690" s="69"/>
    </row>
    <row r="3691" spans="3:3" x14ac:dyDescent="0.25">
      <c r="C3691" s="69"/>
    </row>
    <row r="3692" spans="3:3" x14ac:dyDescent="0.25">
      <c r="C3692" s="69"/>
    </row>
    <row r="3693" spans="3:3" x14ac:dyDescent="0.25">
      <c r="C3693" s="69"/>
    </row>
    <row r="3694" spans="3:3" x14ac:dyDescent="0.25">
      <c r="C3694" s="69"/>
    </row>
    <row r="3695" spans="3:3" x14ac:dyDescent="0.25">
      <c r="C3695" s="69"/>
    </row>
    <row r="3696" spans="3:3" x14ac:dyDescent="0.25">
      <c r="C3696" s="69"/>
    </row>
    <row r="3697" spans="3:3" x14ac:dyDescent="0.25">
      <c r="C3697" s="69"/>
    </row>
    <row r="3698" spans="3:3" x14ac:dyDescent="0.25">
      <c r="C3698" s="69"/>
    </row>
    <row r="3699" spans="3:3" x14ac:dyDescent="0.25">
      <c r="C3699" s="69"/>
    </row>
    <row r="3700" spans="3:3" x14ac:dyDescent="0.25">
      <c r="C3700" s="69"/>
    </row>
    <row r="3701" spans="3:3" x14ac:dyDescent="0.25">
      <c r="C3701" s="69"/>
    </row>
    <row r="3702" spans="3:3" x14ac:dyDescent="0.25">
      <c r="C3702" s="69"/>
    </row>
    <row r="3703" spans="3:3" x14ac:dyDescent="0.25">
      <c r="C3703" s="69"/>
    </row>
    <row r="3704" spans="3:3" x14ac:dyDescent="0.25">
      <c r="C3704" s="69"/>
    </row>
    <row r="3705" spans="3:3" x14ac:dyDescent="0.25">
      <c r="C3705" s="69"/>
    </row>
    <row r="3706" spans="3:3" x14ac:dyDescent="0.25">
      <c r="C3706" s="69"/>
    </row>
    <row r="3707" spans="3:3" x14ac:dyDescent="0.25">
      <c r="C3707" s="69"/>
    </row>
    <row r="3708" spans="3:3" x14ac:dyDescent="0.25">
      <c r="C3708" s="69"/>
    </row>
    <row r="3709" spans="3:3" x14ac:dyDescent="0.25">
      <c r="C3709" s="69"/>
    </row>
    <row r="3710" spans="3:3" x14ac:dyDescent="0.25">
      <c r="C3710" s="69"/>
    </row>
    <row r="3711" spans="3:3" x14ac:dyDescent="0.25">
      <c r="C3711" s="69"/>
    </row>
    <row r="3712" spans="3:3" x14ac:dyDescent="0.25">
      <c r="C3712" s="69"/>
    </row>
    <row r="3713" spans="3:3" x14ac:dyDescent="0.25">
      <c r="C3713" s="69"/>
    </row>
    <row r="3714" spans="3:3" x14ac:dyDescent="0.25">
      <c r="C3714" s="69"/>
    </row>
    <row r="3715" spans="3:3" x14ac:dyDescent="0.25">
      <c r="C3715" s="69"/>
    </row>
    <row r="3716" spans="3:3" x14ac:dyDescent="0.25">
      <c r="C3716" s="69"/>
    </row>
    <row r="3717" spans="3:3" x14ac:dyDescent="0.25">
      <c r="C3717" s="69"/>
    </row>
    <row r="3718" spans="3:3" x14ac:dyDescent="0.25">
      <c r="C3718" s="69"/>
    </row>
    <row r="3719" spans="3:3" x14ac:dyDescent="0.25">
      <c r="C3719" s="69"/>
    </row>
    <row r="3720" spans="3:3" x14ac:dyDescent="0.25">
      <c r="C3720" s="69"/>
    </row>
    <row r="3721" spans="3:3" x14ac:dyDescent="0.25">
      <c r="C3721" s="69"/>
    </row>
    <row r="3722" spans="3:3" x14ac:dyDescent="0.25">
      <c r="C3722" s="69"/>
    </row>
    <row r="3723" spans="3:3" x14ac:dyDescent="0.25">
      <c r="C3723" s="69"/>
    </row>
    <row r="3724" spans="3:3" x14ac:dyDescent="0.25">
      <c r="C3724" s="69"/>
    </row>
    <row r="3725" spans="3:3" x14ac:dyDescent="0.25">
      <c r="C3725" s="69"/>
    </row>
    <row r="3726" spans="3:3" x14ac:dyDescent="0.25">
      <c r="C3726" s="69"/>
    </row>
    <row r="3727" spans="3:3" x14ac:dyDescent="0.25">
      <c r="C3727" s="69"/>
    </row>
    <row r="3728" spans="3:3" x14ac:dyDescent="0.25">
      <c r="C3728" s="69"/>
    </row>
    <row r="3729" spans="3:3" x14ac:dyDescent="0.25">
      <c r="C3729" s="69"/>
    </row>
    <row r="3730" spans="3:3" x14ac:dyDescent="0.25">
      <c r="C3730" s="69"/>
    </row>
    <row r="3731" spans="3:3" x14ac:dyDescent="0.25">
      <c r="C3731" s="69"/>
    </row>
    <row r="3732" spans="3:3" x14ac:dyDescent="0.25">
      <c r="C3732" s="69"/>
    </row>
    <row r="3733" spans="3:3" x14ac:dyDescent="0.25">
      <c r="C3733" s="69"/>
    </row>
    <row r="3734" spans="3:3" x14ac:dyDescent="0.25">
      <c r="C3734" s="69"/>
    </row>
    <row r="3735" spans="3:3" x14ac:dyDescent="0.25">
      <c r="C3735" s="69"/>
    </row>
    <row r="3736" spans="3:3" x14ac:dyDescent="0.25">
      <c r="C3736" s="69"/>
    </row>
    <row r="3737" spans="3:3" x14ac:dyDescent="0.25">
      <c r="C3737" s="69"/>
    </row>
    <row r="3738" spans="3:3" x14ac:dyDescent="0.25">
      <c r="C3738" s="69"/>
    </row>
    <row r="3739" spans="3:3" x14ac:dyDescent="0.25">
      <c r="C3739" s="69"/>
    </row>
    <row r="3740" spans="3:3" x14ac:dyDescent="0.25">
      <c r="C3740" s="69"/>
    </row>
    <row r="3741" spans="3:3" x14ac:dyDescent="0.25">
      <c r="C3741" s="69"/>
    </row>
    <row r="3742" spans="3:3" x14ac:dyDescent="0.25">
      <c r="C3742" s="69"/>
    </row>
    <row r="3743" spans="3:3" x14ac:dyDescent="0.25">
      <c r="C3743" s="69"/>
    </row>
    <row r="3744" spans="3:3" x14ac:dyDescent="0.25">
      <c r="C3744" s="69"/>
    </row>
    <row r="3745" spans="3:3" x14ac:dyDescent="0.25">
      <c r="C3745" s="69"/>
    </row>
    <row r="3746" spans="3:3" x14ac:dyDescent="0.25">
      <c r="C3746" s="69"/>
    </row>
    <row r="3747" spans="3:3" x14ac:dyDescent="0.25">
      <c r="C3747" s="69"/>
    </row>
    <row r="3748" spans="3:3" x14ac:dyDescent="0.25">
      <c r="C3748" s="69"/>
    </row>
    <row r="3749" spans="3:3" x14ac:dyDescent="0.25">
      <c r="C3749" s="69"/>
    </row>
    <row r="3750" spans="3:3" x14ac:dyDescent="0.25">
      <c r="C3750" s="69"/>
    </row>
    <row r="3751" spans="3:3" x14ac:dyDescent="0.25">
      <c r="C3751" s="69"/>
    </row>
    <row r="3752" spans="3:3" x14ac:dyDescent="0.25">
      <c r="C3752" s="69"/>
    </row>
    <row r="3753" spans="3:3" x14ac:dyDescent="0.25">
      <c r="C3753" s="69"/>
    </row>
    <row r="3754" spans="3:3" x14ac:dyDescent="0.25">
      <c r="C3754" s="69"/>
    </row>
    <row r="3755" spans="3:3" x14ac:dyDescent="0.25">
      <c r="C3755" s="69"/>
    </row>
    <row r="3756" spans="3:3" x14ac:dyDescent="0.25">
      <c r="C3756" s="69"/>
    </row>
    <row r="3757" spans="3:3" x14ac:dyDescent="0.25">
      <c r="C3757" s="69"/>
    </row>
    <row r="3758" spans="3:3" x14ac:dyDescent="0.25">
      <c r="C3758" s="69"/>
    </row>
    <row r="3759" spans="3:3" x14ac:dyDescent="0.25">
      <c r="C3759" s="69"/>
    </row>
    <row r="3760" spans="3:3" x14ac:dyDescent="0.25">
      <c r="C3760" s="69"/>
    </row>
    <row r="3761" spans="3:3" x14ac:dyDescent="0.25">
      <c r="C3761" s="69"/>
    </row>
    <row r="3762" spans="3:3" x14ac:dyDescent="0.25">
      <c r="C3762" s="69"/>
    </row>
    <row r="3763" spans="3:3" x14ac:dyDescent="0.25">
      <c r="C3763" s="69"/>
    </row>
    <row r="3764" spans="3:3" x14ac:dyDescent="0.25">
      <c r="C3764" s="69"/>
    </row>
    <row r="3765" spans="3:3" x14ac:dyDescent="0.25">
      <c r="C3765" s="69"/>
    </row>
    <row r="3766" spans="3:3" x14ac:dyDescent="0.25">
      <c r="C3766" s="69"/>
    </row>
    <row r="3767" spans="3:3" x14ac:dyDescent="0.25">
      <c r="C3767" s="69"/>
    </row>
    <row r="3768" spans="3:3" x14ac:dyDescent="0.25">
      <c r="C3768" s="69"/>
    </row>
    <row r="3769" spans="3:3" x14ac:dyDescent="0.25">
      <c r="C3769" s="69"/>
    </row>
    <row r="3770" spans="3:3" x14ac:dyDescent="0.25">
      <c r="C3770" s="69"/>
    </row>
    <row r="3771" spans="3:3" x14ac:dyDescent="0.25">
      <c r="C3771" s="69"/>
    </row>
    <row r="3772" spans="3:3" x14ac:dyDescent="0.25">
      <c r="C3772" s="69"/>
    </row>
    <row r="3773" spans="3:3" x14ac:dyDescent="0.25">
      <c r="C3773" s="69"/>
    </row>
    <row r="3774" spans="3:3" x14ac:dyDescent="0.25">
      <c r="C3774" s="69"/>
    </row>
    <row r="3775" spans="3:3" x14ac:dyDescent="0.25">
      <c r="C3775" s="69"/>
    </row>
    <row r="3776" spans="3:3" x14ac:dyDescent="0.25">
      <c r="C3776" s="69"/>
    </row>
    <row r="3777" spans="3:3" x14ac:dyDescent="0.25">
      <c r="C3777" s="69"/>
    </row>
    <row r="3778" spans="3:3" x14ac:dyDescent="0.25">
      <c r="C3778" s="69"/>
    </row>
    <row r="3779" spans="3:3" x14ac:dyDescent="0.25">
      <c r="C3779" s="69"/>
    </row>
    <row r="3780" spans="3:3" x14ac:dyDescent="0.25">
      <c r="C3780" s="69"/>
    </row>
    <row r="3781" spans="3:3" x14ac:dyDescent="0.25">
      <c r="C3781" s="69"/>
    </row>
    <row r="3782" spans="3:3" x14ac:dyDescent="0.25">
      <c r="C3782" s="69"/>
    </row>
    <row r="3783" spans="3:3" x14ac:dyDescent="0.25">
      <c r="C3783" s="69"/>
    </row>
    <row r="3784" spans="3:3" x14ac:dyDescent="0.25">
      <c r="C3784" s="69"/>
    </row>
    <row r="3785" spans="3:3" x14ac:dyDescent="0.25">
      <c r="C3785" s="69"/>
    </row>
    <row r="3786" spans="3:3" x14ac:dyDescent="0.25">
      <c r="C3786" s="69"/>
    </row>
    <row r="3787" spans="3:3" x14ac:dyDescent="0.25">
      <c r="C3787" s="69"/>
    </row>
    <row r="3788" spans="3:3" x14ac:dyDescent="0.25">
      <c r="C3788" s="69"/>
    </row>
    <row r="3789" spans="3:3" x14ac:dyDescent="0.25">
      <c r="C3789" s="69"/>
    </row>
    <row r="3790" spans="3:3" x14ac:dyDescent="0.25">
      <c r="C3790" s="69"/>
    </row>
    <row r="3791" spans="3:3" x14ac:dyDescent="0.25">
      <c r="C3791" s="69"/>
    </row>
    <row r="3792" spans="3:3" x14ac:dyDescent="0.25">
      <c r="C3792" s="69"/>
    </row>
    <row r="3793" spans="3:3" x14ac:dyDescent="0.25">
      <c r="C3793" s="69"/>
    </row>
    <row r="3794" spans="3:3" x14ac:dyDescent="0.25">
      <c r="C3794" s="69"/>
    </row>
    <row r="3795" spans="3:3" x14ac:dyDescent="0.25">
      <c r="C3795" s="69"/>
    </row>
    <row r="3796" spans="3:3" x14ac:dyDescent="0.25">
      <c r="C3796" s="69"/>
    </row>
    <row r="3797" spans="3:3" x14ac:dyDescent="0.25">
      <c r="C3797" s="69"/>
    </row>
    <row r="3798" spans="3:3" x14ac:dyDescent="0.25">
      <c r="C3798" s="69"/>
    </row>
    <row r="3799" spans="3:3" x14ac:dyDescent="0.25">
      <c r="C3799" s="69"/>
    </row>
    <row r="3800" spans="3:3" x14ac:dyDescent="0.25">
      <c r="C3800" s="69"/>
    </row>
    <row r="3801" spans="3:3" x14ac:dyDescent="0.25">
      <c r="C3801" s="69"/>
    </row>
    <row r="3802" spans="3:3" x14ac:dyDescent="0.25">
      <c r="C3802" s="69"/>
    </row>
    <row r="3803" spans="3:3" x14ac:dyDescent="0.25">
      <c r="C3803" s="69"/>
    </row>
    <row r="3804" spans="3:3" x14ac:dyDescent="0.25">
      <c r="C3804" s="69"/>
    </row>
    <row r="3805" spans="3:3" x14ac:dyDescent="0.25">
      <c r="C3805" s="69"/>
    </row>
    <row r="3806" spans="3:3" x14ac:dyDescent="0.25">
      <c r="C3806" s="69"/>
    </row>
    <row r="3807" spans="3:3" x14ac:dyDescent="0.25">
      <c r="C3807" s="69"/>
    </row>
    <row r="3808" spans="3:3" x14ac:dyDescent="0.25">
      <c r="C3808" s="69"/>
    </row>
    <row r="3809" spans="3:3" x14ac:dyDescent="0.25">
      <c r="C3809" s="69"/>
    </row>
    <row r="3810" spans="3:3" x14ac:dyDescent="0.25">
      <c r="C3810" s="69"/>
    </row>
    <row r="3811" spans="3:3" x14ac:dyDescent="0.25">
      <c r="C3811" s="69"/>
    </row>
    <row r="3812" spans="3:3" x14ac:dyDescent="0.25">
      <c r="C3812" s="69"/>
    </row>
    <row r="3813" spans="3:3" x14ac:dyDescent="0.25">
      <c r="C3813" s="69"/>
    </row>
    <row r="3814" spans="3:3" x14ac:dyDescent="0.25">
      <c r="C3814" s="69"/>
    </row>
    <row r="3815" spans="3:3" x14ac:dyDescent="0.25">
      <c r="C3815" s="69"/>
    </row>
    <row r="3816" spans="3:3" x14ac:dyDescent="0.25">
      <c r="C3816" s="69"/>
    </row>
    <row r="3817" spans="3:3" x14ac:dyDescent="0.25">
      <c r="C3817" s="69"/>
    </row>
    <row r="3818" spans="3:3" x14ac:dyDescent="0.25">
      <c r="C3818" s="69"/>
    </row>
    <row r="3819" spans="3:3" x14ac:dyDescent="0.25">
      <c r="C3819" s="69"/>
    </row>
    <row r="3820" spans="3:3" x14ac:dyDescent="0.25">
      <c r="C3820" s="69"/>
    </row>
    <row r="3821" spans="3:3" x14ac:dyDescent="0.25">
      <c r="C3821" s="69"/>
    </row>
    <row r="3822" spans="3:3" x14ac:dyDescent="0.25">
      <c r="C3822" s="69"/>
    </row>
    <row r="3823" spans="3:3" x14ac:dyDescent="0.25">
      <c r="C3823" s="69"/>
    </row>
    <row r="3824" spans="3:3" x14ac:dyDescent="0.25">
      <c r="C3824" s="69"/>
    </row>
    <row r="3825" spans="3:3" x14ac:dyDescent="0.25">
      <c r="C3825" s="69"/>
    </row>
    <row r="3826" spans="3:3" x14ac:dyDescent="0.25">
      <c r="C3826" s="69"/>
    </row>
    <row r="3827" spans="3:3" x14ac:dyDescent="0.25">
      <c r="C3827" s="69"/>
    </row>
    <row r="3828" spans="3:3" x14ac:dyDescent="0.25">
      <c r="C3828" s="69"/>
    </row>
    <row r="3829" spans="3:3" x14ac:dyDescent="0.25">
      <c r="C3829" s="69"/>
    </row>
    <row r="3830" spans="3:3" x14ac:dyDescent="0.25">
      <c r="C3830" s="69"/>
    </row>
    <row r="3831" spans="3:3" x14ac:dyDescent="0.25">
      <c r="C3831" s="69"/>
    </row>
    <row r="3832" spans="3:3" x14ac:dyDescent="0.25">
      <c r="C3832" s="69"/>
    </row>
    <row r="3833" spans="3:3" x14ac:dyDescent="0.25">
      <c r="C3833" s="69"/>
    </row>
    <row r="3834" spans="3:3" x14ac:dyDescent="0.25">
      <c r="C3834" s="69"/>
    </row>
    <row r="3835" spans="3:3" x14ac:dyDescent="0.25">
      <c r="C3835" s="69"/>
    </row>
    <row r="3836" spans="3:3" x14ac:dyDescent="0.25">
      <c r="C3836" s="69"/>
    </row>
    <row r="3837" spans="3:3" x14ac:dyDescent="0.25">
      <c r="C3837" s="69"/>
    </row>
    <row r="3838" spans="3:3" x14ac:dyDescent="0.25">
      <c r="C3838" s="69"/>
    </row>
    <row r="3839" spans="3:3" x14ac:dyDescent="0.25">
      <c r="C3839" s="69"/>
    </row>
    <row r="3840" spans="3:3" x14ac:dyDescent="0.25">
      <c r="C3840" s="69"/>
    </row>
    <row r="3841" spans="3:3" x14ac:dyDescent="0.25">
      <c r="C3841" s="69"/>
    </row>
    <row r="3842" spans="3:3" x14ac:dyDescent="0.25">
      <c r="C3842" s="69"/>
    </row>
    <row r="3843" spans="3:3" x14ac:dyDescent="0.25">
      <c r="C3843" s="69"/>
    </row>
    <row r="3844" spans="3:3" x14ac:dyDescent="0.25">
      <c r="C3844" s="69"/>
    </row>
    <row r="3845" spans="3:3" x14ac:dyDescent="0.25">
      <c r="C3845" s="69"/>
    </row>
    <row r="3846" spans="3:3" x14ac:dyDescent="0.25">
      <c r="C3846" s="69"/>
    </row>
    <row r="3847" spans="3:3" x14ac:dyDescent="0.25">
      <c r="C3847" s="69"/>
    </row>
    <row r="3848" spans="3:3" x14ac:dyDescent="0.25">
      <c r="C3848" s="69"/>
    </row>
    <row r="3849" spans="3:3" x14ac:dyDescent="0.25">
      <c r="C3849" s="69"/>
    </row>
    <row r="3850" spans="3:3" x14ac:dyDescent="0.25">
      <c r="C3850" s="69"/>
    </row>
    <row r="3851" spans="3:3" x14ac:dyDescent="0.25">
      <c r="C3851" s="69"/>
    </row>
    <row r="3852" spans="3:3" x14ac:dyDescent="0.25">
      <c r="C3852" s="69"/>
    </row>
    <row r="3853" spans="3:3" x14ac:dyDescent="0.25">
      <c r="C3853" s="69"/>
    </row>
    <row r="3854" spans="3:3" x14ac:dyDescent="0.25">
      <c r="C3854" s="69"/>
    </row>
    <row r="3855" spans="3:3" x14ac:dyDescent="0.25">
      <c r="C3855" s="69"/>
    </row>
    <row r="3856" spans="3:3" x14ac:dyDescent="0.25">
      <c r="C3856" s="69"/>
    </row>
    <row r="3857" spans="3:3" x14ac:dyDescent="0.25">
      <c r="C3857" s="69"/>
    </row>
    <row r="3858" spans="3:3" x14ac:dyDescent="0.25">
      <c r="C3858" s="69"/>
    </row>
    <row r="3859" spans="3:3" x14ac:dyDescent="0.25">
      <c r="C3859" s="69"/>
    </row>
    <row r="3860" spans="3:3" x14ac:dyDescent="0.25">
      <c r="C3860" s="69"/>
    </row>
    <row r="3861" spans="3:3" x14ac:dyDescent="0.25">
      <c r="C3861" s="69"/>
    </row>
    <row r="3862" spans="3:3" x14ac:dyDescent="0.25">
      <c r="C3862" s="69"/>
    </row>
    <row r="3863" spans="3:3" x14ac:dyDescent="0.25">
      <c r="C3863" s="69"/>
    </row>
    <row r="3864" spans="3:3" x14ac:dyDescent="0.25">
      <c r="C3864" s="69"/>
    </row>
    <row r="3865" spans="3:3" x14ac:dyDescent="0.25">
      <c r="C3865" s="69"/>
    </row>
    <row r="3866" spans="3:3" x14ac:dyDescent="0.25">
      <c r="C3866" s="69"/>
    </row>
    <row r="3867" spans="3:3" x14ac:dyDescent="0.25">
      <c r="C3867" s="69"/>
    </row>
    <row r="3868" spans="3:3" x14ac:dyDescent="0.25">
      <c r="C3868" s="69"/>
    </row>
    <row r="3869" spans="3:3" x14ac:dyDescent="0.25">
      <c r="C3869" s="69"/>
    </row>
    <row r="3870" spans="3:3" x14ac:dyDescent="0.25">
      <c r="C3870" s="69"/>
    </row>
    <row r="3871" spans="3:3" x14ac:dyDescent="0.25">
      <c r="C3871" s="69"/>
    </row>
    <row r="3872" spans="3:3" x14ac:dyDescent="0.25">
      <c r="C3872" s="69"/>
    </row>
    <row r="3873" spans="3:3" x14ac:dyDescent="0.25">
      <c r="C3873" s="69"/>
    </row>
    <row r="3874" spans="3:3" x14ac:dyDescent="0.25">
      <c r="C3874" s="69"/>
    </row>
    <row r="3875" spans="3:3" x14ac:dyDescent="0.25">
      <c r="C3875" s="69"/>
    </row>
    <row r="3876" spans="3:3" x14ac:dyDescent="0.25">
      <c r="C3876" s="69"/>
    </row>
    <row r="3877" spans="3:3" x14ac:dyDescent="0.25">
      <c r="C3877" s="69"/>
    </row>
    <row r="3878" spans="3:3" x14ac:dyDescent="0.25">
      <c r="C3878" s="69"/>
    </row>
    <row r="3879" spans="3:3" x14ac:dyDescent="0.25">
      <c r="C3879" s="69"/>
    </row>
    <row r="3880" spans="3:3" x14ac:dyDescent="0.25">
      <c r="C3880" s="69"/>
    </row>
    <row r="3881" spans="3:3" x14ac:dyDescent="0.25">
      <c r="C3881" s="69"/>
    </row>
    <row r="3882" spans="3:3" x14ac:dyDescent="0.25">
      <c r="C3882" s="69"/>
    </row>
    <row r="3883" spans="3:3" x14ac:dyDescent="0.25">
      <c r="C3883" s="69"/>
    </row>
    <row r="3884" spans="3:3" x14ac:dyDescent="0.25">
      <c r="C3884" s="69"/>
    </row>
    <row r="3885" spans="3:3" x14ac:dyDescent="0.25">
      <c r="C3885" s="69"/>
    </row>
    <row r="3886" spans="3:3" x14ac:dyDescent="0.25">
      <c r="C3886" s="69"/>
    </row>
    <row r="3887" spans="3:3" x14ac:dyDescent="0.25">
      <c r="C3887" s="69"/>
    </row>
    <row r="3888" spans="3:3" x14ac:dyDescent="0.25">
      <c r="C3888" s="69"/>
    </row>
    <row r="3889" spans="3:3" x14ac:dyDescent="0.25">
      <c r="C3889" s="69"/>
    </row>
    <row r="3890" spans="3:3" x14ac:dyDescent="0.25">
      <c r="C3890" s="69"/>
    </row>
    <row r="3891" spans="3:3" x14ac:dyDescent="0.25">
      <c r="C3891" s="69"/>
    </row>
    <row r="3892" spans="3:3" x14ac:dyDescent="0.25">
      <c r="C3892" s="69"/>
    </row>
    <row r="3893" spans="3:3" x14ac:dyDescent="0.25">
      <c r="C3893" s="69"/>
    </row>
    <row r="3894" spans="3:3" x14ac:dyDescent="0.25">
      <c r="C3894" s="69"/>
    </row>
    <row r="3895" spans="3:3" x14ac:dyDescent="0.25">
      <c r="C3895" s="69"/>
    </row>
    <row r="3896" spans="3:3" x14ac:dyDescent="0.25">
      <c r="C3896" s="69"/>
    </row>
    <row r="3897" spans="3:3" x14ac:dyDescent="0.25">
      <c r="C3897" s="69"/>
    </row>
    <row r="3898" spans="3:3" x14ac:dyDescent="0.25">
      <c r="C3898" s="69"/>
    </row>
    <row r="3899" spans="3:3" x14ac:dyDescent="0.25">
      <c r="C3899" s="69"/>
    </row>
    <row r="3900" spans="3:3" x14ac:dyDescent="0.25">
      <c r="C3900" s="69"/>
    </row>
    <row r="3901" spans="3:3" x14ac:dyDescent="0.25">
      <c r="C3901" s="69"/>
    </row>
    <row r="3902" spans="3:3" x14ac:dyDescent="0.25">
      <c r="C3902" s="69"/>
    </row>
    <row r="3903" spans="3:3" x14ac:dyDescent="0.25">
      <c r="C3903" s="69"/>
    </row>
    <row r="3904" spans="3:3" x14ac:dyDescent="0.25">
      <c r="C3904" s="69"/>
    </row>
    <row r="3905" spans="3:3" x14ac:dyDescent="0.25">
      <c r="C3905" s="69"/>
    </row>
    <row r="3906" spans="3:3" x14ac:dyDescent="0.25">
      <c r="C3906" s="69"/>
    </row>
    <row r="3907" spans="3:3" x14ac:dyDescent="0.25">
      <c r="C3907" s="69"/>
    </row>
    <row r="3908" spans="3:3" x14ac:dyDescent="0.25">
      <c r="C3908" s="69"/>
    </row>
    <row r="3909" spans="3:3" x14ac:dyDescent="0.25">
      <c r="C3909" s="69"/>
    </row>
    <row r="3910" spans="3:3" x14ac:dyDescent="0.25">
      <c r="C3910" s="69"/>
    </row>
    <row r="3911" spans="3:3" x14ac:dyDescent="0.25">
      <c r="C3911" s="69"/>
    </row>
    <row r="3912" spans="3:3" x14ac:dyDescent="0.25">
      <c r="C3912" s="69"/>
    </row>
    <row r="3913" spans="3:3" x14ac:dyDescent="0.25">
      <c r="C3913" s="69"/>
    </row>
    <row r="3914" spans="3:3" x14ac:dyDescent="0.25">
      <c r="C3914" s="69"/>
    </row>
    <row r="3915" spans="3:3" x14ac:dyDescent="0.25">
      <c r="C3915" s="69"/>
    </row>
    <row r="3916" spans="3:3" x14ac:dyDescent="0.25">
      <c r="C3916" s="69"/>
    </row>
    <row r="3917" spans="3:3" x14ac:dyDescent="0.25">
      <c r="C3917" s="69"/>
    </row>
    <row r="3918" spans="3:3" x14ac:dyDescent="0.25">
      <c r="C3918" s="69"/>
    </row>
    <row r="3919" spans="3:3" x14ac:dyDescent="0.25">
      <c r="C3919" s="69"/>
    </row>
    <row r="3920" spans="3:3" x14ac:dyDescent="0.25">
      <c r="C3920" s="69"/>
    </row>
    <row r="3921" spans="3:3" x14ac:dyDescent="0.25">
      <c r="C3921" s="69"/>
    </row>
    <row r="3922" spans="3:3" x14ac:dyDescent="0.25">
      <c r="C3922" s="69"/>
    </row>
    <row r="3923" spans="3:3" x14ac:dyDescent="0.25">
      <c r="C3923" s="69"/>
    </row>
    <row r="3924" spans="3:3" x14ac:dyDescent="0.25">
      <c r="C3924" s="69"/>
    </row>
    <row r="3925" spans="3:3" x14ac:dyDescent="0.25">
      <c r="C3925" s="69"/>
    </row>
    <row r="3926" spans="3:3" x14ac:dyDescent="0.25">
      <c r="C3926" s="69"/>
    </row>
    <row r="3927" spans="3:3" x14ac:dyDescent="0.25">
      <c r="C3927" s="69"/>
    </row>
    <row r="3928" spans="3:3" x14ac:dyDescent="0.25">
      <c r="C3928" s="69"/>
    </row>
    <row r="3929" spans="3:3" x14ac:dyDescent="0.25">
      <c r="C3929" s="69"/>
    </row>
    <row r="3930" spans="3:3" x14ac:dyDescent="0.25">
      <c r="C3930" s="69"/>
    </row>
    <row r="3931" spans="3:3" x14ac:dyDescent="0.25">
      <c r="C3931" s="69"/>
    </row>
    <row r="3932" spans="3:3" x14ac:dyDescent="0.25">
      <c r="C3932" s="69"/>
    </row>
    <row r="3933" spans="3:3" x14ac:dyDescent="0.25">
      <c r="C3933" s="69"/>
    </row>
    <row r="3934" spans="3:3" x14ac:dyDescent="0.25">
      <c r="C3934" s="69"/>
    </row>
    <row r="3935" spans="3:3" x14ac:dyDescent="0.25">
      <c r="C3935" s="69"/>
    </row>
    <row r="3936" spans="3:3" x14ac:dyDescent="0.25">
      <c r="C3936" s="69"/>
    </row>
    <row r="3937" spans="3:3" x14ac:dyDescent="0.25">
      <c r="C3937" s="69"/>
    </row>
    <row r="3938" spans="3:3" x14ac:dyDescent="0.25">
      <c r="C3938" s="69"/>
    </row>
    <row r="3939" spans="3:3" x14ac:dyDescent="0.25">
      <c r="C3939" s="69"/>
    </row>
    <row r="3940" spans="3:3" x14ac:dyDescent="0.25">
      <c r="C3940" s="69"/>
    </row>
    <row r="3941" spans="3:3" x14ac:dyDescent="0.25">
      <c r="C3941" s="69"/>
    </row>
    <row r="3942" spans="3:3" x14ac:dyDescent="0.25">
      <c r="C3942" s="69"/>
    </row>
    <row r="3943" spans="3:3" x14ac:dyDescent="0.25">
      <c r="C3943" s="69"/>
    </row>
    <row r="3944" spans="3:3" x14ac:dyDescent="0.25">
      <c r="C3944" s="69"/>
    </row>
    <row r="3945" spans="3:3" x14ac:dyDescent="0.25">
      <c r="C3945" s="69"/>
    </row>
    <row r="3946" spans="3:3" x14ac:dyDescent="0.25">
      <c r="C3946" s="69"/>
    </row>
    <row r="3947" spans="3:3" x14ac:dyDescent="0.25">
      <c r="C3947" s="69"/>
    </row>
    <row r="3948" spans="3:3" x14ac:dyDescent="0.25">
      <c r="C3948" s="69"/>
    </row>
    <row r="3949" spans="3:3" x14ac:dyDescent="0.25">
      <c r="C3949" s="69"/>
    </row>
    <row r="3950" spans="3:3" x14ac:dyDescent="0.25">
      <c r="C3950" s="69"/>
    </row>
    <row r="3951" spans="3:3" x14ac:dyDescent="0.25">
      <c r="C3951" s="69"/>
    </row>
    <row r="3952" spans="3:3" x14ac:dyDescent="0.25">
      <c r="C3952" s="69"/>
    </row>
    <row r="3953" spans="3:3" x14ac:dyDescent="0.25">
      <c r="C3953" s="69"/>
    </row>
    <row r="3954" spans="3:3" x14ac:dyDescent="0.25">
      <c r="C3954" s="69"/>
    </row>
    <row r="3955" spans="3:3" x14ac:dyDescent="0.25">
      <c r="C3955" s="69"/>
    </row>
    <row r="3956" spans="3:3" x14ac:dyDescent="0.25">
      <c r="C3956" s="69"/>
    </row>
    <row r="3957" spans="3:3" x14ac:dyDescent="0.25">
      <c r="C3957" s="69"/>
    </row>
    <row r="3958" spans="3:3" x14ac:dyDescent="0.25">
      <c r="C3958" s="69"/>
    </row>
    <row r="3959" spans="3:3" x14ac:dyDescent="0.25">
      <c r="C3959" s="69"/>
    </row>
    <row r="3960" spans="3:3" x14ac:dyDescent="0.25">
      <c r="C3960" s="69"/>
    </row>
    <row r="3961" spans="3:3" x14ac:dyDescent="0.25">
      <c r="C3961" s="69"/>
    </row>
    <row r="3962" spans="3:3" x14ac:dyDescent="0.25">
      <c r="C3962" s="69"/>
    </row>
    <row r="3963" spans="3:3" x14ac:dyDescent="0.25">
      <c r="C3963" s="69"/>
    </row>
    <row r="3964" spans="3:3" x14ac:dyDescent="0.25">
      <c r="C3964" s="69"/>
    </row>
    <row r="3965" spans="3:3" x14ac:dyDescent="0.25">
      <c r="C3965" s="69"/>
    </row>
    <row r="3966" spans="3:3" x14ac:dyDescent="0.25">
      <c r="C3966" s="69"/>
    </row>
    <row r="3967" spans="3:3" x14ac:dyDescent="0.25">
      <c r="C3967" s="69"/>
    </row>
    <row r="3968" spans="3:3" x14ac:dyDescent="0.25">
      <c r="C3968" s="69"/>
    </row>
    <row r="3969" spans="3:3" x14ac:dyDescent="0.25">
      <c r="C3969" s="69"/>
    </row>
    <row r="3970" spans="3:3" x14ac:dyDescent="0.25">
      <c r="C3970" s="69"/>
    </row>
    <row r="3971" spans="3:3" x14ac:dyDescent="0.25">
      <c r="C3971" s="69"/>
    </row>
    <row r="3972" spans="3:3" x14ac:dyDescent="0.25">
      <c r="C3972" s="69"/>
    </row>
    <row r="3973" spans="3:3" x14ac:dyDescent="0.25">
      <c r="C3973" s="69"/>
    </row>
    <row r="3974" spans="3:3" x14ac:dyDescent="0.25">
      <c r="C3974" s="69"/>
    </row>
    <row r="3975" spans="3:3" x14ac:dyDescent="0.25">
      <c r="C3975" s="69"/>
    </row>
    <row r="3976" spans="3:3" x14ac:dyDescent="0.25">
      <c r="C3976" s="69"/>
    </row>
    <row r="3977" spans="3:3" x14ac:dyDescent="0.25">
      <c r="C3977" s="69"/>
    </row>
    <row r="3978" spans="3:3" x14ac:dyDescent="0.25">
      <c r="C3978" s="69"/>
    </row>
    <row r="3979" spans="3:3" x14ac:dyDescent="0.25">
      <c r="C3979" s="69"/>
    </row>
    <row r="3980" spans="3:3" x14ac:dyDescent="0.25">
      <c r="C3980" s="69"/>
    </row>
    <row r="3981" spans="3:3" x14ac:dyDescent="0.25">
      <c r="C3981" s="69"/>
    </row>
    <row r="3982" spans="3:3" x14ac:dyDescent="0.25">
      <c r="C3982" s="69"/>
    </row>
    <row r="3983" spans="3:3" x14ac:dyDescent="0.25">
      <c r="C3983" s="69"/>
    </row>
    <row r="3984" spans="3:3" x14ac:dyDescent="0.25">
      <c r="C3984" s="69"/>
    </row>
    <row r="3985" spans="3:3" x14ac:dyDescent="0.25">
      <c r="C3985" s="69"/>
    </row>
    <row r="3986" spans="3:3" x14ac:dyDescent="0.25">
      <c r="C3986" s="69"/>
    </row>
    <row r="3987" spans="3:3" x14ac:dyDescent="0.25">
      <c r="C3987" s="69"/>
    </row>
    <row r="3988" spans="3:3" x14ac:dyDescent="0.25">
      <c r="C3988" s="69"/>
    </row>
    <row r="3989" spans="3:3" x14ac:dyDescent="0.25">
      <c r="C3989" s="69"/>
    </row>
    <row r="3990" spans="3:3" x14ac:dyDescent="0.25">
      <c r="C3990" s="69"/>
    </row>
    <row r="3991" spans="3:3" x14ac:dyDescent="0.25">
      <c r="C3991" s="69"/>
    </row>
    <row r="3992" spans="3:3" x14ac:dyDescent="0.25">
      <c r="C3992" s="69"/>
    </row>
    <row r="3993" spans="3:3" x14ac:dyDescent="0.25">
      <c r="C3993" s="69"/>
    </row>
    <row r="3994" spans="3:3" x14ac:dyDescent="0.25">
      <c r="C3994" s="69"/>
    </row>
    <row r="3995" spans="3:3" x14ac:dyDescent="0.25">
      <c r="C3995" s="69"/>
    </row>
    <row r="3996" spans="3:3" x14ac:dyDescent="0.25">
      <c r="C3996" s="69"/>
    </row>
    <row r="3997" spans="3:3" x14ac:dyDescent="0.25">
      <c r="C3997" s="69"/>
    </row>
    <row r="3998" spans="3:3" x14ac:dyDescent="0.25">
      <c r="C3998" s="69"/>
    </row>
    <row r="3999" spans="3:3" x14ac:dyDescent="0.25">
      <c r="C3999" s="69"/>
    </row>
    <row r="4000" spans="3:3" x14ac:dyDescent="0.25">
      <c r="C4000" s="69"/>
    </row>
    <row r="4001" spans="3:3" x14ac:dyDescent="0.25">
      <c r="C4001" s="69"/>
    </row>
    <row r="4002" spans="3:3" x14ac:dyDescent="0.25">
      <c r="C4002" s="69"/>
    </row>
    <row r="4003" spans="3:3" x14ac:dyDescent="0.25">
      <c r="C4003" s="69"/>
    </row>
    <row r="4004" spans="3:3" x14ac:dyDescent="0.25">
      <c r="C4004" s="69"/>
    </row>
    <row r="4005" spans="3:3" x14ac:dyDescent="0.25">
      <c r="C4005" s="69"/>
    </row>
    <row r="4006" spans="3:3" x14ac:dyDescent="0.25">
      <c r="C4006" s="69"/>
    </row>
    <row r="4007" spans="3:3" x14ac:dyDescent="0.25">
      <c r="C4007" s="69"/>
    </row>
    <row r="4008" spans="3:3" x14ac:dyDescent="0.25">
      <c r="C4008" s="69"/>
    </row>
    <row r="4009" spans="3:3" x14ac:dyDescent="0.25">
      <c r="C4009" s="69"/>
    </row>
    <row r="4010" spans="3:3" x14ac:dyDescent="0.25">
      <c r="C4010" s="69"/>
    </row>
    <row r="4011" spans="3:3" x14ac:dyDescent="0.25">
      <c r="C4011" s="69"/>
    </row>
    <row r="4012" spans="3:3" x14ac:dyDescent="0.25">
      <c r="C4012" s="69"/>
    </row>
    <row r="4013" spans="3:3" x14ac:dyDescent="0.25">
      <c r="C4013" s="69"/>
    </row>
    <row r="4014" spans="3:3" x14ac:dyDescent="0.25">
      <c r="C4014" s="69"/>
    </row>
    <row r="4015" spans="3:3" x14ac:dyDescent="0.25">
      <c r="C4015" s="69"/>
    </row>
    <row r="4016" spans="3:3" x14ac:dyDescent="0.25">
      <c r="C4016" s="69"/>
    </row>
    <row r="4017" spans="3:3" x14ac:dyDescent="0.25">
      <c r="C4017" s="69"/>
    </row>
    <row r="4018" spans="3:3" x14ac:dyDescent="0.25">
      <c r="C4018" s="69"/>
    </row>
    <row r="4019" spans="3:3" x14ac:dyDescent="0.25">
      <c r="C4019" s="69"/>
    </row>
    <row r="4020" spans="3:3" x14ac:dyDescent="0.25">
      <c r="C4020" s="69"/>
    </row>
    <row r="4021" spans="3:3" x14ac:dyDescent="0.25">
      <c r="C4021" s="69"/>
    </row>
    <row r="4022" spans="3:3" x14ac:dyDescent="0.25">
      <c r="C4022" s="69"/>
    </row>
    <row r="4023" spans="3:3" x14ac:dyDescent="0.25">
      <c r="C4023" s="69"/>
    </row>
    <row r="4024" spans="3:3" x14ac:dyDescent="0.25">
      <c r="C4024" s="69"/>
    </row>
    <row r="4025" spans="3:3" x14ac:dyDescent="0.25">
      <c r="C4025" s="69"/>
    </row>
    <row r="4026" spans="3:3" x14ac:dyDescent="0.25">
      <c r="C4026" s="69"/>
    </row>
    <row r="4027" spans="3:3" x14ac:dyDescent="0.25">
      <c r="C4027" s="69"/>
    </row>
    <row r="4028" spans="3:3" x14ac:dyDescent="0.25">
      <c r="C4028" s="69"/>
    </row>
    <row r="4029" spans="3:3" x14ac:dyDescent="0.25">
      <c r="C4029" s="69"/>
    </row>
    <row r="4030" spans="3:3" x14ac:dyDescent="0.25">
      <c r="C4030" s="69"/>
    </row>
    <row r="4031" spans="3:3" x14ac:dyDescent="0.25">
      <c r="C4031" s="69"/>
    </row>
    <row r="4032" spans="3:3" x14ac:dyDescent="0.25">
      <c r="C4032" s="69"/>
    </row>
    <row r="4033" spans="3:3" x14ac:dyDescent="0.25">
      <c r="C4033" s="69"/>
    </row>
    <row r="4034" spans="3:3" x14ac:dyDescent="0.25">
      <c r="C4034" s="69"/>
    </row>
    <row r="4035" spans="3:3" x14ac:dyDescent="0.25">
      <c r="C4035" s="69"/>
    </row>
    <row r="4036" spans="3:3" x14ac:dyDescent="0.25">
      <c r="C4036" s="69"/>
    </row>
    <row r="4037" spans="3:3" x14ac:dyDescent="0.25">
      <c r="C4037" s="69"/>
    </row>
    <row r="4038" spans="3:3" x14ac:dyDescent="0.25">
      <c r="C4038" s="69"/>
    </row>
    <row r="4039" spans="3:3" x14ac:dyDescent="0.25">
      <c r="C4039" s="69"/>
    </row>
    <row r="4040" spans="3:3" x14ac:dyDescent="0.25">
      <c r="C4040" s="69"/>
    </row>
    <row r="4041" spans="3:3" x14ac:dyDescent="0.25">
      <c r="C4041" s="69"/>
    </row>
    <row r="4042" spans="3:3" x14ac:dyDescent="0.25">
      <c r="C4042" s="69"/>
    </row>
    <row r="4043" spans="3:3" x14ac:dyDescent="0.25">
      <c r="C4043" s="69"/>
    </row>
    <row r="4044" spans="3:3" x14ac:dyDescent="0.25">
      <c r="C4044" s="69"/>
    </row>
    <row r="4045" spans="3:3" x14ac:dyDescent="0.25">
      <c r="C4045" s="69"/>
    </row>
    <row r="4046" spans="3:3" x14ac:dyDescent="0.25">
      <c r="C4046" s="69"/>
    </row>
    <row r="4047" spans="3:3" x14ac:dyDescent="0.25">
      <c r="C4047" s="69"/>
    </row>
    <row r="4048" spans="3:3" x14ac:dyDescent="0.25">
      <c r="C4048" s="69"/>
    </row>
    <row r="4049" spans="3:3" x14ac:dyDescent="0.25">
      <c r="C4049" s="69"/>
    </row>
    <row r="4050" spans="3:3" x14ac:dyDescent="0.25">
      <c r="C4050" s="69"/>
    </row>
    <row r="4051" spans="3:3" x14ac:dyDescent="0.25">
      <c r="C4051" s="69"/>
    </row>
    <row r="4052" spans="3:3" x14ac:dyDescent="0.25">
      <c r="C4052" s="69"/>
    </row>
    <row r="4053" spans="3:3" x14ac:dyDescent="0.25">
      <c r="C4053" s="69"/>
    </row>
    <row r="4054" spans="3:3" x14ac:dyDescent="0.25">
      <c r="C4054" s="69"/>
    </row>
    <row r="4055" spans="3:3" x14ac:dyDescent="0.25">
      <c r="C4055" s="69"/>
    </row>
    <row r="4056" spans="3:3" x14ac:dyDescent="0.25">
      <c r="C4056" s="69"/>
    </row>
    <row r="4057" spans="3:3" x14ac:dyDescent="0.25">
      <c r="C4057" s="69"/>
    </row>
    <row r="4058" spans="3:3" x14ac:dyDescent="0.25">
      <c r="C4058" s="69"/>
    </row>
    <row r="4059" spans="3:3" x14ac:dyDescent="0.25">
      <c r="C4059" s="69"/>
    </row>
    <row r="4060" spans="3:3" x14ac:dyDescent="0.25">
      <c r="C4060" s="69"/>
    </row>
    <row r="4061" spans="3:3" x14ac:dyDescent="0.25">
      <c r="C4061" s="69"/>
    </row>
    <row r="4062" spans="3:3" x14ac:dyDescent="0.25">
      <c r="C4062" s="69"/>
    </row>
    <row r="4063" spans="3:3" x14ac:dyDescent="0.25">
      <c r="C4063" s="69"/>
    </row>
    <row r="4064" spans="3:3" x14ac:dyDescent="0.25">
      <c r="C4064" s="69"/>
    </row>
    <row r="4065" spans="3:3" x14ac:dyDescent="0.25">
      <c r="C4065" s="69"/>
    </row>
    <row r="4066" spans="3:3" x14ac:dyDescent="0.25">
      <c r="C4066" s="69"/>
    </row>
    <row r="4067" spans="3:3" x14ac:dyDescent="0.25">
      <c r="C4067" s="69"/>
    </row>
    <row r="4068" spans="3:3" x14ac:dyDescent="0.25">
      <c r="C4068" s="69"/>
    </row>
    <row r="4069" spans="3:3" x14ac:dyDescent="0.25">
      <c r="C4069" s="69"/>
    </row>
    <row r="4070" spans="3:3" x14ac:dyDescent="0.25">
      <c r="C4070" s="69"/>
    </row>
    <row r="4071" spans="3:3" x14ac:dyDescent="0.25">
      <c r="C4071" s="69"/>
    </row>
    <row r="4072" spans="3:3" x14ac:dyDescent="0.25">
      <c r="C4072" s="69"/>
    </row>
    <row r="4073" spans="3:3" x14ac:dyDescent="0.25">
      <c r="C4073" s="69"/>
    </row>
    <row r="4074" spans="3:3" x14ac:dyDescent="0.25">
      <c r="C4074" s="69"/>
    </row>
    <row r="4075" spans="3:3" x14ac:dyDescent="0.25">
      <c r="C4075" s="69"/>
    </row>
    <row r="4076" spans="3:3" x14ac:dyDescent="0.25">
      <c r="C4076" s="69"/>
    </row>
    <row r="4077" spans="3:3" x14ac:dyDescent="0.25">
      <c r="C4077" s="69"/>
    </row>
    <row r="4078" spans="3:3" x14ac:dyDescent="0.25">
      <c r="C4078" s="69"/>
    </row>
    <row r="4079" spans="3:3" x14ac:dyDescent="0.25">
      <c r="C4079" s="69"/>
    </row>
    <row r="4080" spans="3:3" x14ac:dyDescent="0.25">
      <c r="C4080" s="69"/>
    </row>
    <row r="4081" spans="3:3" x14ac:dyDescent="0.25">
      <c r="C4081" s="69"/>
    </row>
    <row r="4082" spans="3:3" x14ac:dyDescent="0.25">
      <c r="C4082" s="69"/>
    </row>
    <row r="4083" spans="3:3" x14ac:dyDescent="0.25">
      <c r="C4083" s="69"/>
    </row>
    <row r="4084" spans="3:3" x14ac:dyDescent="0.25">
      <c r="C4084" s="69"/>
    </row>
    <row r="4085" spans="3:3" x14ac:dyDescent="0.25">
      <c r="C4085" s="69"/>
    </row>
    <row r="4086" spans="3:3" x14ac:dyDescent="0.25">
      <c r="C4086" s="69"/>
    </row>
    <row r="4087" spans="3:3" x14ac:dyDescent="0.25">
      <c r="C4087" s="69"/>
    </row>
    <row r="4088" spans="3:3" x14ac:dyDescent="0.25">
      <c r="C4088" s="69"/>
    </row>
    <row r="4089" spans="3:3" x14ac:dyDescent="0.25">
      <c r="C4089" s="69"/>
    </row>
    <row r="4090" spans="3:3" x14ac:dyDescent="0.25">
      <c r="C4090" s="69"/>
    </row>
    <row r="4091" spans="3:3" x14ac:dyDescent="0.25">
      <c r="C4091" s="69"/>
    </row>
    <row r="4092" spans="3:3" x14ac:dyDescent="0.25">
      <c r="C4092" s="69"/>
    </row>
    <row r="4093" spans="3:3" x14ac:dyDescent="0.25">
      <c r="C4093" s="69"/>
    </row>
    <row r="4094" spans="3:3" x14ac:dyDescent="0.25">
      <c r="C4094" s="69"/>
    </row>
    <row r="4095" spans="3:3" x14ac:dyDescent="0.25">
      <c r="C4095" s="69"/>
    </row>
    <row r="4096" spans="3:3" x14ac:dyDescent="0.25">
      <c r="C4096" s="69"/>
    </row>
    <row r="4097" spans="3:3" x14ac:dyDescent="0.25">
      <c r="C4097" s="69"/>
    </row>
    <row r="4098" spans="3:3" x14ac:dyDescent="0.25">
      <c r="C4098" s="69"/>
    </row>
    <row r="4099" spans="3:3" x14ac:dyDescent="0.25">
      <c r="C4099" s="69"/>
    </row>
    <row r="4100" spans="3:3" x14ac:dyDescent="0.25">
      <c r="C4100" s="69"/>
    </row>
    <row r="4101" spans="3:3" x14ac:dyDescent="0.25">
      <c r="C4101" s="69"/>
    </row>
    <row r="4102" spans="3:3" x14ac:dyDescent="0.25">
      <c r="C4102" s="69"/>
    </row>
    <row r="4103" spans="3:3" x14ac:dyDescent="0.25">
      <c r="C4103" s="69"/>
    </row>
    <row r="4104" spans="3:3" x14ac:dyDescent="0.25">
      <c r="C4104" s="69"/>
    </row>
    <row r="4105" spans="3:3" x14ac:dyDescent="0.25">
      <c r="C4105" s="69"/>
    </row>
    <row r="4106" spans="3:3" x14ac:dyDescent="0.25">
      <c r="C4106" s="69"/>
    </row>
    <row r="4107" spans="3:3" x14ac:dyDescent="0.25">
      <c r="C4107" s="69"/>
    </row>
    <row r="4108" spans="3:3" x14ac:dyDescent="0.25">
      <c r="C4108" s="69"/>
    </row>
    <row r="4109" spans="3:3" x14ac:dyDescent="0.25">
      <c r="C4109" s="69"/>
    </row>
    <row r="4110" spans="3:3" x14ac:dyDescent="0.25">
      <c r="C4110" s="69"/>
    </row>
    <row r="4111" spans="3:3" x14ac:dyDescent="0.25">
      <c r="C4111" s="69"/>
    </row>
    <row r="4112" spans="3:3" x14ac:dyDescent="0.25">
      <c r="C4112" s="69"/>
    </row>
    <row r="4113" spans="3:3" x14ac:dyDescent="0.25">
      <c r="C4113" s="69"/>
    </row>
    <row r="4114" spans="3:3" x14ac:dyDescent="0.25">
      <c r="C4114" s="69"/>
    </row>
    <row r="4115" spans="3:3" x14ac:dyDescent="0.25">
      <c r="C4115" s="69"/>
    </row>
    <row r="4116" spans="3:3" x14ac:dyDescent="0.25">
      <c r="C4116" s="69"/>
    </row>
    <row r="4117" spans="3:3" x14ac:dyDescent="0.25">
      <c r="C4117" s="69"/>
    </row>
    <row r="4118" spans="3:3" x14ac:dyDescent="0.25">
      <c r="C4118" s="69"/>
    </row>
    <row r="4119" spans="3:3" x14ac:dyDescent="0.25">
      <c r="C4119" s="69"/>
    </row>
    <row r="4120" spans="3:3" x14ac:dyDescent="0.25">
      <c r="C4120" s="69"/>
    </row>
    <row r="4121" spans="3:3" x14ac:dyDescent="0.25">
      <c r="C4121" s="69"/>
    </row>
    <row r="4122" spans="3:3" x14ac:dyDescent="0.25">
      <c r="C4122" s="69"/>
    </row>
    <row r="4123" spans="3:3" x14ac:dyDescent="0.25">
      <c r="C4123" s="69"/>
    </row>
    <row r="4124" spans="3:3" x14ac:dyDescent="0.25">
      <c r="C4124" s="69"/>
    </row>
    <row r="4125" spans="3:3" x14ac:dyDescent="0.25">
      <c r="C4125" s="69"/>
    </row>
    <row r="4126" spans="3:3" x14ac:dyDescent="0.25">
      <c r="C4126" s="69"/>
    </row>
    <row r="4127" spans="3:3" x14ac:dyDescent="0.25">
      <c r="C4127" s="69"/>
    </row>
    <row r="4128" spans="3:3" x14ac:dyDescent="0.25">
      <c r="C4128" s="69"/>
    </row>
    <row r="4129" spans="3:3" x14ac:dyDescent="0.25">
      <c r="C4129" s="69"/>
    </row>
    <row r="4130" spans="3:3" x14ac:dyDescent="0.25">
      <c r="C4130" s="69"/>
    </row>
    <row r="4131" spans="3:3" x14ac:dyDescent="0.25">
      <c r="C4131" s="69"/>
    </row>
    <row r="4132" spans="3:3" x14ac:dyDescent="0.25">
      <c r="C4132" s="69"/>
    </row>
    <row r="4133" spans="3:3" x14ac:dyDescent="0.25">
      <c r="C4133" s="69"/>
    </row>
    <row r="4134" spans="3:3" x14ac:dyDescent="0.25">
      <c r="C4134" s="69"/>
    </row>
    <row r="4135" spans="3:3" x14ac:dyDescent="0.25">
      <c r="C4135" s="69"/>
    </row>
    <row r="4136" spans="3:3" x14ac:dyDescent="0.25">
      <c r="C4136" s="69"/>
    </row>
    <row r="4137" spans="3:3" x14ac:dyDescent="0.25">
      <c r="C4137" s="69"/>
    </row>
    <row r="4138" spans="3:3" x14ac:dyDescent="0.25">
      <c r="C4138" s="69"/>
    </row>
    <row r="4139" spans="3:3" x14ac:dyDescent="0.25">
      <c r="C4139" s="69"/>
    </row>
    <row r="4140" spans="3:3" x14ac:dyDescent="0.25">
      <c r="C4140" s="69"/>
    </row>
    <row r="4141" spans="3:3" x14ac:dyDescent="0.25">
      <c r="C4141" s="69"/>
    </row>
    <row r="4142" spans="3:3" x14ac:dyDescent="0.25">
      <c r="C4142" s="69"/>
    </row>
    <row r="4143" spans="3:3" x14ac:dyDescent="0.25">
      <c r="C4143" s="69"/>
    </row>
    <row r="4144" spans="3:3" x14ac:dyDescent="0.25">
      <c r="C4144" s="69"/>
    </row>
    <row r="4145" spans="3:3" x14ac:dyDescent="0.25">
      <c r="C4145" s="69"/>
    </row>
    <row r="4146" spans="3:3" x14ac:dyDescent="0.25">
      <c r="C4146" s="69"/>
    </row>
    <row r="4147" spans="3:3" x14ac:dyDescent="0.25">
      <c r="C4147" s="69"/>
    </row>
    <row r="4148" spans="3:3" x14ac:dyDescent="0.25">
      <c r="C4148" s="69"/>
    </row>
    <row r="4149" spans="3:3" x14ac:dyDescent="0.25">
      <c r="C4149" s="69"/>
    </row>
    <row r="4150" spans="3:3" x14ac:dyDescent="0.25">
      <c r="C4150" s="69"/>
    </row>
    <row r="4151" spans="3:3" x14ac:dyDescent="0.25">
      <c r="C4151" s="69"/>
    </row>
    <row r="4152" spans="3:3" x14ac:dyDescent="0.25">
      <c r="C4152" s="69"/>
    </row>
    <row r="4153" spans="3:3" x14ac:dyDescent="0.25">
      <c r="C4153" s="69"/>
    </row>
    <row r="4154" spans="3:3" x14ac:dyDescent="0.25">
      <c r="C4154" s="69"/>
    </row>
    <row r="4155" spans="3:3" x14ac:dyDescent="0.25">
      <c r="C4155" s="69"/>
    </row>
    <row r="4156" spans="3:3" x14ac:dyDescent="0.25">
      <c r="C4156" s="69"/>
    </row>
    <row r="4157" spans="3:3" x14ac:dyDescent="0.25">
      <c r="C4157" s="69"/>
    </row>
    <row r="4158" spans="3:3" x14ac:dyDescent="0.25">
      <c r="C4158" s="69"/>
    </row>
    <row r="4159" spans="3:3" x14ac:dyDescent="0.25">
      <c r="C4159" s="69"/>
    </row>
    <row r="4160" spans="3:3" x14ac:dyDescent="0.25">
      <c r="C4160" s="69"/>
    </row>
    <row r="4161" spans="3:3" x14ac:dyDescent="0.25">
      <c r="C4161" s="69"/>
    </row>
    <row r="4162" spans="3:3" x14ac:dyDescent="0.25">
      <c r="C4162" s="69"/>
    </row>
    <row r="4163" spans="3:3" x14ac:dyDescent="0.25">
      <c r="C4163" s="69"/>
    </row>
    <row r="4164" spans="3:3" x14ac:dyDescent="0.25">
      <c r="C4164" s="69"/>
    </row>
    <row r="4165" spans="3:3" x14ac:dyDescent="0.25">
      <c r="C4165" s="69"/>
    </row>
    <row r="4166" spans="3:3" x14ac:dyDescent="0.25">
      <c r="C4166" s="69"/>
    </row>
    <row r="4167" spans="3:3" x14ac:dyDescent="0.25">
      <c r="C4167" s="69"/>
    </row>
    <row r="4168" spans="3:3" x14ac:dyDescent="0.25">
      <c r="C4168" s="69"/>
    </row>
    <row r="4169" spans="3:3" x14ac:dyDescent="0.25">
      <c r="C4169" s="69"/>
    </row>
    <row r="4170" spans="3:3" x14ac:dyDescent="0.25">
      <c r="C4170" s="69"/>
    </row>
    <row r="4171" spans="3:3" x14ac:dyDescent="0.25">
      <c r="C4171" s="69"/>
    </row>
    <row r="4172" spans="3:3" x14ac:dyDescent="0.25">
      <c r="C4172" s="69"/>
    </row>
    <row r="4173" spans="3:3" x14ac:dyDescent="0.25">
      <c r="C4173" s="69"/>
    </row>
    <row r="4174" spans="3:3" x14ac:dyDescent="0.25">
      <c r="C4174" s="69"/>
    </row>
    <row r="4175" spans="3:3" x14ac:dyDescent="0.25">
      <c r="C4175" s="69"/>
    </row>
    <row r="4176" spans="3:3" x14ac:dyDescent="0.25">
      <c r="C4176" s="69"/>
    </row>
    <row r="4177" spans="3:3" x14ac:dyDescent="0.25">
      <c r="C4177" s="69"/>
    </row>
    <row r="4178" spans="3:3" x14ac:dyDescent="0.25">
      <c r="C4178" s="69"/>
    </row>
    <row r="4179" spans="3:3" x14ac:dyDescent="0.25">
      <c r="C4179" s="69"/>
    </row>
    <row r="4180" spans="3:3" x14ac:dyDescent="0.25">
      <c r="C4180" s="69"/>
    </row>
    <row r="4181" spans="3:3" x14ac:dyDescent="0.25">
      <c r="C4181" s="69"/>
    </row>
    <row r="4182" spans="3:3" x14ac:dyDescent="0.25">
      <c r="C4182" s="69"/>
    </row>
    <row r="4183" spans="3:3" x14ac:dyDescent="0.25">
      <c r="C4183" s="69"/>
    </row>
    <row r="4184" spans="3:3" x14ac:dyDescent="0.25">
      <c r="C4184" s="69"/>
    </row>
    <row r="4185" spans="3:3" x14ac:dyDescent="0.25">
      <c r="C4185" s="69"/>
    </row>
    <row r="4186" spans="3:3" x14ac:dyDescent="0.25">
      <c r="C4186" s="69"/>
    </row>
    <row r="4187" spans="3:3" x14ac:dyDescent="0.25">
      <c r="C4187" s="69"/>
    </row>
    <row r="4188" spans="3:3" x14ac:dyDescent="0.25">
      <c r="C4188" s="69"/>
    </row>
    <row r="4189" spans="3:3" x14ac:dyDescent="0.25">
      <c r="C4189" s="69"/>
    </row>
    <row r="4190" spans="3:3" x14ac:dyDescent="0.25">
      <c r="C4190" s="69"/>
    </row>
    <row r="4191" spans="3:3" x14ac:dyDescent="0.25">
      <c r="C4191" s="69"/>
    </row>
    <row r="4192" spans="3:3" x14ac:dyDescent="0.25">
      <c r="C4192" s="69"/>
    </row>
    <row r="4193" spans="3:3" x14ac:dyDescent="0.25">
      <c r="C4193" s="69"/>
    </row>
    <row r="4194" spans="3:3" x14ac:dyDescent="0.25">
      <c r="C4194" s="69"/>
    </row>
    <row r="4195" spans="3:3" x14ac:dyDescent="0.25">
      <c r="C4195" s="69"/>
    </row>
    <row r="4196" spans="3:3" x14ac:dyDescent="0.25">
      <c r="C4196" s="69"/>
    </row>
    <row r="4197" spans="3:3" x14ac:dyDescent="0.25">
      <c r="C4197" s="69"/>
    </row>
    <row r="4198" spans="3:3" x14ac:dyDescent="0.25">
      <c r="C4198" s="69"/>
    </row>
    <row r="4199" spans="3:3" x14ac:dyDescent="0.25">
      <c r="C4199" s="69"/>
    </row>
    <row r="4200" spans="3:3" x14ac:dyDescent="0.25">
      <c r="C4200" s="69"/>
    </row>
    <row r="4201" spans="3:3" x14ac:dyDescent="0.25">
      <c r="C4201" s="69"/>
    </row>
    <row r="4202" spans="3:3" x14ac:dyDescent="0.25">
      <c r="C4202" s="69"/>
    </row>
    <row r="4203" spans="3:3" x14ac:dyDescent="0.25">
      <c r="C4203" s="69"/>
    </row>
    <row r="4204" spans="3:3" x14ac:dyDescent="0.25">
      <c r="C4204" s="69"/>
    </row>
    <row r="4205" spans="3:3" x14ac:dyDescent="0.25">
      <c r="C4205" s="69"/>
    </row>
    <row r="4206" spans="3:3" x14ac:dyDescent="0.25">
      <c r="C4206" s="69"/>
    </row>
    <row r="4207" spans="3:3" x14ac:dyDescent="0.25">
      <c r="C4207" s="69"/>
    </row>
    <row r="4208" spans="3:3" x14ac:dyDescent="0.25">
      <c r="C4208" s="69"/>
    </row>
    <row r="4209" spans="3:3" x14ac:dyDescent="0.25">
      <c r="C4209" s="69"/>
    </row>
    <row r="4210" spans="3:3" x14ac:dyDescent="0.25">
      <c r="C4210" s="69"/>
    </row>
    <row r="4211" spans="3:3" x14ac:dyDescent="0.25">
      <c r="C4211" s="69"/>
    </row>
    <row r="4212" spans="3:3" x14ac:dyDescent="0.25">
      <c r="C4212" s="69"/>
    </row>
    <row r="4213" spans="3:3" x14ac:dyDescent="0.25">
      <c r="C4213" s="69"/>
    </row>
    <row r="4214" spans="3:3" x14ac:dyDescent="0.25">
      <c r="C4214" s="69"/>
    </row>
    <row r="4215" spans="3:3" x14ac:dyDescent="0.25">
      <c r="C4215" s="69"/>
    </row>
    <row r="4216" spans="3:3" x14ac:dyDescent="0.25">
      <c r="C4216" s="69"/>
    </row>
    <row r="4217" spans="3:3" x14ac:dyDescent="0.25">
      <c r="C4217" s="69"/>
    </row>
    <row r="4218" spans="3:3" x14ac:dyDescent="0.25">
      <c r="C4218" s="69"/>
    </row>
    <row r="4219" spans="3:3" x14ac:dyDescent="0.25">
      <c r="C4219" s="69"/>
    </row>
    <row r="4220" spans="3:3" x14ac:dyDescent="0.25">
      <c r="C4220" s="69"/>
    </row>
    <row r="4221" spans="3:3" x14ac:dyDescent="0.25">
      <c r="C4221" s="69"/>
    </row>
    <row r="4222" spans="3:3" x14ac:dyDescent="0.25">
      <c r="C4222" s="69"/>
    </row>
    <row r="4223" spans="3:3" x14ac:dyDescent="0.25">
      <c r="C4223" s="69"/>
    </row>
    <row r="4224" spans="3:3" x14ac:dyDescent="0.25">
      <c r="C4224" s="69"/>
    </row>
    <row r="4225" spans="3:3" x14ac:dyDescent="0.25">
      <c r="C4225" s="69"/>
    </row>
    <row r="4226" spans="3:3" x14ac:dyDescent="0.25">
      <c r="C4226" s="69"/>
    </row>
    <row r="4227" spans="3:3" x14ac:dyDescent="0.25">
      <c r="C4227" s="69"/>
    </row>
    <row r="4228" spans="3:3" x14ac:dyDescent="0.25">
      <c r="C4228" s="69"/>
    </row>
    <row r="4229" spans="3:3" x14ac:dyDescent="0.25">
      <c r="C4229" s="69"/>
    </row>
    <row r="4230" spans="3:3" x14ac:dyDescent="0.25">
      <c r="C4230" s="69"/>
    </row>
    <row r="4231" spans="3:3" x14ac:dyDescent="0.25">
      <c r="C4231" s="69"/>
    </row>
    <row r="4232" spans="3:3" x14ac:dyDescent="0.25">
      <c r="C4232" s="69"/>
    </row>
    <row r="4233" spans="3:3" x14ac:dyDescent="0.25">
      <c r="C4233" s="69"/>
    </row>
    <row r="4234" spans="3:3" x14ac:dyDescent="0.25">
      <c r="C4234" s="69"/>
    </row>
    <row r="4235" spans="3:3" x14ac:dyDescent="0.25">
      <c r="C4235" s="69"/>
    </row>
    <row r="4236" spans="3:3" x14ac:dyDescent="0.25">
      <c r="C4236" s="69"/>
    </row>
    <row r="4237" spans="3:3" x14ac:dyDescent="0.25">
      <c r="C4237" s="69"/>
    </row>
    <row r="4238" spans="3:3" x14ac:dyDescent="0.25">
      <c r="C4238" s="69"/>
    </row>
    <row r="4239" spans="3:3" x14ac:dyDescent="0.25">
      <c r="C4239" s="69"/>
    </row>
    <row r="4240" spans="3:3" x14ac:dyDescent="0.25">
      <c r="C4240" s="69"/>
    </row>
    <row r="4241" spans="3:3" x14ac:dyDescent="0.25">
      <c r="C4241" s="69"/>
    </row>
    <row r="4242" spans="3:3" x14ac:dyDescent="0.25">
      <c r="C4242" s="69"/>
    </row>
    <row r="4243" spans="3:3" x14ac:dyDescent="0.25">
      <c r="C4243" s="69"/>
    </row>
    <row r="4244" spans="3:3" x14ac:dyDescent="0.25">
      <c r="C4244" s="69"/>
    </row>
    <row r="4245" spans="3:3" x14ac:dyDescent="0.25">
      <c r="C4245" s="69"/>
    </row>
    <row r="4246" spans="3:3" x14ac:dyDescent="0.25">
      <c r="C4246" s="69"/>
    </row>
    <row r="4247" spans="3:3" x14ac:dyDescent="0.25">
      <c r="C4247" s="69"/>
    </row>
    <row r="4248" spans="3:3" x14ac:dyDescent="0.25">
      <c r="C4248" s="69"/>
    </row>
    <row r="4249" spans="3:3" x14ac:dyDescent="0.25">
      <c r="C4249" s="69"/>
    </row>
    <row r="4250" spans="3:3" x14ac:dyDescent="0.25">
      <c r="C4250" s="69"/>
    </row>
    <row r="4251" spans="3:3" x14ac:dyDescent="0.25">
      <c r="C4251" s="69"/>
    </row>
    <row r="4252" spans="3:3" x14ac:dyDescent="0.25">
      <c r="C4252" s="69"/>
    </row>
    <row r="4253" spans="3:3" x14ac:dyDescent="0.25">
      <c r="C4253" s="69"/>
    </row>
    <row r="4254" spans="3:3" x14ac:dyDescent="0.25">
      <c r="C4254" s="69"/>
    </row>
    <row r="4255" spans="3:3" x14ac:dyDescent="0.25">
      <c r="C4255" s="69"/>
    </row>
    <row r="4256" spans="3:3" x14ac:dyDescent="0.25">
      <c r="C4256" s="69"/>
    </row>
    <row r="4257" spans="3:3" x14ac:dyDescent="0.25">
      <c r="C4257" s="69"/>
    </row>
    <row r="4258" spans="3:3" x14ac:dyDescent="0.25">
      <c r="C4258" s="69"/>
    </row>
    <row r="4259" spans="3:3" x14ac:dyDescent="0.25">
      <c r="C4259" s="69"/>
    </row>
    <row r="4260" spans="3:3" x14ac:dyDescent="0.25">
      <c r="C4260" s="69"/>
    </row>
    <row r="4261" spans="3:3" x14ac:dyDescent="0.25">
      <c r="C4261" s="69"/>
    </row>
    <row r="4262" spans="3:3" x14ac:dyDescent="0.25">
      <c r="C4262" s="69"/>
    </row>
    <row r="4263" spans="3:3" x14ac:dyDescent="0.25">
      <c r="C4263" s="69"/>
    </row>
    <row r="4264" spans="3:3" x14ac:dyDescent="0.25">
      <c r="C4264" s="69"/>
    </row>
    <row r="4265" spans="3:3" x14ac:dyDescent="0.25">
      <c r="C4265" s="69"/>
    </row>
    <row r="4266" spans="3:3" x14ac:dyDescent="0.25">
      <c r="C4266" s="69"/>
    </row>
    <row r="4267" spans="3:3" x14ac:dyDescent="0.25">
      <c r="C4267" s="69"/>
    </row>
    <row r="4268" spans="3:3" x14ac:dyDescent="0.25">
      <c r="C4268" s="69"/>
    </row>
    <row r="4269" spans="3:3" x14ac:dyDescent="0.25">
      <c r="C4269" s="69"/>
    </row>
    <row r="4270" spans="3:3" x14ac:dyDescent="0.25">
      <c r="C4270" s="69"/>
    </row>
    <row r="4271" spans="3:3" x14ac:dyDescent="0.25">
      <c r="C4271" s="69"/>
    </row>
    <row r="4272" spans="3:3" x14ac:dyDescent="0.25">
      <c r="C4272" s="69"/>
    </row>
    <row r="4273" spans="3:3" x14ac:dyDescent="0.25">
      <c r="C4273" s="69"/>
    </row>
    <row r="4274" spans="3:3" x14ac:dyDescent="0.25">
      <c r="C4274" s="69"/>
    </row>
    <row r="4275" spans="3:3" x14ac:dyDescent="0.25">
      <c r="C4275" s="69"/>
    </row>
    <row r="4276" spans="3:3" x14ac:dyDescent="0.25">
      <c r="C4276" s="69"/>
    </row>
    <row r="4277" spans="3:3" x14ac:dyDescent="0.25">
      <c r="C4277" s="69"/>
    </row>
    <row r="4278" spans="3:3" x14ac:dyDescent="0.25">
      <c r="C4278" s="69"/>
    </row>
    <row r="4279" spans="3:3" x14ac:dyDescent="0.25">
      <c r="C4279" s="69"/>
    </row>
    <row r="4280" spans="3:3" x14ac:dyDescent="0.25">
      <c r="C4280" s="69"/>
    </row>
    <row r="4281" spans="3:3" x14ac:dyDescent="0.25">
      <c r="C4281" s="69"/>
    </row>
    <row r="4282" spans="3:3" x14ac:dyDescent="0.25">
      <c r="C4282" s="69"/>
    </row>
    <row r="4283" spans="3:3" x14ac:dyDescent="0.25">
      <c r="C4283" s="69"/>
    </row>
    <row r="4284" spans="3:3" x14ac:dyDescent="0.25">
      <c r="C4284" s="69"/>
    </row>
    <row r="4285" spans="3:3" x14ac:dyDescent="0.25">
      <c r="C4285" s="69"/>
    </row>
    <row r="4286" spans="3:3" x14ac:dyDescent="0.25">
      <c r="C4286" s="69"/>
    </row>
    <row r="4287" spans="3:3" x14ac:dyDescent="0.25">
      <c r="C4287" s="69"/>
    </row>
    <row r="4288" spans="3:3" x14ac:dyDescent="0.25">
      <c r="C4288" s="69"/>
    </row>
    <row r="4289" spans="3:3" x14ac:dyDescent="0.25">
      <c r="C4289" s="69"/>
    </row>
    <row r="4290" spans="3:3" x14ac:dyDescent="0.25">
      <c r="C4290" s="69"/>
    </row>
    <row r="4291" spans="3:3" x14ac:dyDescent="0.25">
      <c r="C4291" s="69"/>
    </row>
    <row r="4292" spans="3:3" x14ac:dyDescent="0.25">
      <c r="C4292" s="69"/>
    </row>
    <row r="4293" spans="3:3" x14ac:dyDescent="0.25">
      <c r="C4293" s="69"/>
    </row>
    <row r="4294" spans="3:3" x14ac:dyDescent="0.25">
      <c r="C4294" s="69"/>
    </row>
    <row r="4295" spans="3:3" x14ac:dyDescent="0.25">
      <c r="C4295" s="69"/>
    </row>
    <row r="4296" spans="3:3" x14ac:dyDescent="0.25">
      <c r="C4296" s="69"/>
    </row>
    <row r="4297" spans="3:3" x14ac:dyDescent="0.25">
      <c r="C4297" s="69"/>
    </row>
    <row r="4298" spans="3:3" x14ac:dyDescent="0.25">
      <c r="C4298" s="69"/>
    </row>
    <row r="4299" spans="3:3" x14ac:dyDescent="0.25">
      <c r="C4299" s="69"/>
    </row>
    <row r="4300" spans="3:3" x14ac:dyDescent="0.25">
      <c r="C4300" s="69"/>
    </row>
    <row r="4301" spans="3:3" x14ac:dyDescent="0.25">
      <c r="C4301" s="69"/>
    </row>
    <row r="4302" spans="3:3" x14ac:dyDescent="0.25">
      <c r="C4302" s="69"/>
    </row>
    <row r="4303" spans="3:3" x14ac:dyDescent="0.25">
      <c r="C4303" s="69"/>
    </row>
    <row r="4304" spans="3:3" x14ac:dyDescent="0.25">
      <c r="C4304" s="69"/>
    </row>
    <row r="4305" spans="3:3" x14ac:dyDescent="0.25">
      <c r="C4305" s="69"/>
    </row>
    <row r="4306" spans="3:3" x14ac:dyDescent="0.25">
      <c r="C4306" s="69"/>
    </row>
    <row r="4307" spans="3:3" x14ac:dyDescent="0.25">
      <c r="C4307" s="69"/>
    </row>
    <row r="4308" spans="3:3" x14ac:dyDescent="0.25">
      <c r="C4308" s="69"/>
    </row>
    <row r="4309" spans="3:3" x14ac:dyDescent="0.25">
      <c r="C4309" s="69"/>
    </row>
    <row r="4310" spans="3:3" x14ac:dyDescent="0.25">
      <c r="C4310" s="69"/>
    </row>
    <row r="4311" spans="3:3" x14ac:dyDescent="0.25">
      <c r="C4311" s="69"/>
    </row>
    <row r="4312" spans="3:3" x14ac:dyDescent="0.25">
      <c r="C4312" s="69"/>
    </row>
    <row r="4313" spans="3:3" x14ac:dyDescent="0.25">
      <c r="C4313" s="69"/>
    </row>
    <row r="4314" spans="3:3" x14ac:dyDescent="0.25">
      <c r="C4314" s="69"/>
    </row>
    <row r="4315" spans="3:3" x14ac:dyDescent="0.25">
      <c r="C4315" s="69"/>
    </row>
    <row r="4316" spans="3:3" x14ac:dyDescent="0.25">
      <c r="C4316" s="69"/>
    </row>
    <row r="4317" spans="3:3" x14ac:dyDescent="0.25">
      <c r="C4317" s="69"/>
    </row>
    <row r="4318" spans="3:3" x14ac:dyDescent="0.25">
      <c r="C4318" s="69"/>
    </row>
    <row r="4319" spans="3:3" x14ac:dyDescent="0.25">
      <c r="C4319" s="69"/>
    </row>
    <row r="4320" spans="3:3" x14ac:dyDescent="0.25">
      <c r="C4320" s="69"/>
    </row>
    <row r="4321" spans="3:3" x14ac:dyDescent="0.25">
      <c r="C4321" s="69"/>
    </row>
    <row r="4322" spans="3:3" x14ac:dyDescent="0.25">
      <c r="C4322" s="69"/>
    </row>
    <row r="4323" spans="3:3" x14ac:dyDescent="0.25">
      <c r="C4323" s="69"/>
    </row>
    <row r="4324" spans="3:3" x14ac:dyDescent="0.25">
      <c r="C4324" s="69"/>
    </row>
    <row r="4325" spans="3:3" x14ac:dyDescent="0.25">
      <c r="C4325" s="69"/>
    </row>
    <row r="4326" spans="3:3" x14ac:dyDescent="0.25">
      <c r="C4326" s="69"/>
    </row>
    <row r="4327" spans="3:3" x14ac:dyDescent="0.25">
      <c r="C4327" s="69"/>
    </row>
    <row r="4328" spans="3:3" x14ac:dyDescent="0.25">
      <c r="C4328" s="69"/>
    </row>
    <row r="4329" spans="3:3" x14ac:dyDescent="0.25">
      <c r="C4329" s="69"/>
    </row>
    <row r="4330" spans="3:3" x14ac:dyDescent="0.25">
      <c r="C4330" s="69"/>
    </row>
    <row r="4331" spans="3:3" x14ac:dyDescent="0.25">
      <c r="C4331" s="69"/>
    </row>
    <row r="4332" spans="3:3" x14ac:dyDescent="0.25">
      <c r="C4332" s="69"/>
    </row>
    <row r="4333" spans="3:3" x14ac:dyDescent="0.25">
      <c r="C4333" s="69"/>
    </row>
    <row r="4334" spans="3:3" x14ac:dyDescent="0.25">
      <c r="C4334" s="69"/>
    </row>
    <row r="4335" spans="3:3" x14ac:dyDescent="0.25">
      <c r="C4335" s="69"/>
    </row>
    <row r="4336" spans="3:3" x14ac:dyDescent="0.25">
      <c r="C4336" s="69"/>
    </row>
    <row r="4337" spans="3:3" x14ac:dyDescent="0.25">
      <c r="C4337" s="69"/>
    </row>
    <row r="4338" spans="3:3" x14ac:dyDescent="0.25">
      <c r="C4338" s="69"/>
    </row>
    <row r="4339" spans="3:3" x14ac:dyDescent="0.25">
      <c r="C4339" s="69"/>
    </row>
    <row r="4340" spans="3:3" x14ac:dyDescent="0.25">
      <c r="C4340" s="69"/>
    </row>
    <row r="4341" spans="3:3" x14ac:dyDescent="0.25">
      <c r="C4341" s="69"/>
    </row>
    <row r="4342" spans="3:3" x14ac:dyDescent="0.25">
      <c r="C4342" s="69"/>
    </row>
    <row r="4343" spans="3:3" x14ac:dyDescent="0.25">
      <c r="C4343" s="69"/>
    </row>
    <row r="4344" spans="3:3" x14ac:dyDescent="0.25">
      <c r="C4344" s="69"/>
    </row>
    <row r="4345" spans="3:3" x14ac:dyDescent="0.25">
      <c r="C4345" s="69"/>
    </row>
    <row r="4346" spans="3:3" x14ac:dyDescent="0.25">
      <c r="C4346" s="69"/>
    </row>
    <row r="4347" spans="3:3" x14ac:dyDescent="0.25">
      <c r="C4347" s="69"/>
    </row>
    <row r="4348" spans="3:3" x14ac:dyDescent="0.25">
      <c r="C4348" s="69"/>
    </row>
    <row r="4349" spans="3:3" x14ac:dyDescent="0.25">
      <c r="C4349" s="69"/>
    </row>
    <row r="4350" spans="3:3" x14ac:dyDescent="0.25">
      <c r="C4350" s="69"/>
    </row>
    <row r="4351" spans="3:3" x14ac:dyDescent="0.25">
      <c r="C4351" s="69"/>
    </row>
    <row r="4352" spans="3:3" x14ac:dyDescent="0.25">
      <c r="C4352" s="69"/>
    </row>
    <row r="4353" spans="3:3" x14ac:dyDescent="0.25">
      <c r="C4353" s="69"/>
    </row>
    <row r="4354" spans="3:3" x14ac:dyDescent="0.25">
      <c r="C4354" s="69"/>
    </row>
    <row r="4355" spans="3:3" x14ac:dyDescent="0.25">
      <c r="C4355" s="69"/>
    </row>
    <row r="4356" spans="3:3" x14ac:dyDescent="0.25">
      <c r="C4356" s="69"/>
    </row>
    <row r="4357" spans="3:3" x14ac:dyDescent="0.25">
      <c r="C4357" s="69"/>
    </row>
    <row r="4358" spans="3:3" x14ac:dyDescent="0.25">
      <c r="C4358" s="69"/>
    </row>
    <row r="4359" spans="3:3" x14ac:dyDescent="0.25">
      <c r="C4359" s="69"/>
    </row>
    <row r="4360" spans="3:3" x14ac:dyDescent="0.25">
      <c r="C4360" s="69"/>
    </row>
    <row r="4361" spans="3:3" x14ac:dyDescent="0.25">
      <c r="C4361" s="69"/>
    </row>
    <row r="4362" spans="3:3" x14ac:dyDescent="0.25">
      <c r="C4362" s="69"/>
    </row>
    <row r="4363" spans="3:3" x14ac:dyDescent="0.25">
      <c r="C4363" s="69"/>
    </row>
    <row r="4364" spans="3:3" x14ac:dyDescent="0.25">
      <c r="C4364" s="69"/>
    </row>
    <row r="4365" spans="3:3" x14ac:dyDescent="0.25">
      <c r="C4365" s="69"/>
    </row>
    <row r="4366" spans="3:3" x14ac:dyDescent="0.25">
      <c r="C4366" s="69"/>
    </row>
    <row r="4367" spans="3:3" x14ac:dyDescent="0.25">
      <c r="C4367" s="69"/>
    </row>
    <row r="4368" spans="3:3" x14ac:dyDescent="0.25">
      <c r="C4368" s="69"/>
    </row>
    <row r="4369" spans="3:3" x14ac:dyDescent="0.25">
      <c r="C4369" s="69"/>
    </row>
    <row r="4370" spans="3:3" x14ac:dyDescent="0.25">
      <c r="C4370" s="69"/>
    </row>
    <row r="4371" spans="3:3" x14ac:dyDescent="0.25">
      <c r="C4371" s="69"/>
    </row>
    <row r="4372" spans="3:3" x14ac:dyDescent="0.25">
      <c r="C4372" s="69"/>
    </row>
    <row r="4373" spans="3:3" x14ac:dyDescent="0.25">
      <c r="C4373" s="69"/>
    </row>
    <row r="4374" spans="3:3" x14ac:dyDescent="0.25">
      <c r="C4374" s="69"/>
    </row>
    <row r="4375" spans="3:3" x14ac:dyDescent="0.25">
      <c r="C4375" s="69"/>
    </row>
    <row r="4376" spans="3:3" x14ac:dyDescent="0.25">
      <c r="C4376" s="69"/>
    </row>
    <row r="4377" spans="3:3" x14ac:dyDescent="0.25">
      <c r="C4377" s="69"/>
    </row>
    <row r="4378" spans="3:3" x14ac:dyDescent="0.25">
      <c r="C4378" s="69"/>
    </row>
    <row r="4379" spans="3:3" x14ac:dyDescent="0.25">
      <c r="C4379" s="69"/>
    </row>
    <row r="4380" spans="3:3" x14ac:dyDescent="0.25">
      <c r="C4380" s="69"/>
    </row>
    <row r="4381" spans="3:3" x14ac:dyDescent="0.25">
      <c r="C4381" s="69"/>
    </row>
    <row r="4382" spans="3:3" x14ac:dyDescent="0.25">
      <c r="C4382" s="69"/>
    </row>
    <row r="4383" spans="3:3" x14ac:dyDescent="0.25">
      <c r="C4383" s="69"/>
    </row>
    <row r="4384" spans="3:3" x14ac:dyDescent="0.25">
      <c r="C4384" s="69"/>
    </row>
    <row r="4385" spans="3:3" x14ac:dyDescent="0.25">
      <c r="C4385" s="69"/>
    </row>
    <row r="4386" spans="3:3" x14ac:dyDescent="0.25">
      <c r="C4386" s="69"/>
    </row>
    <row r="4387" spans="3:3" x14ac:dyDescent="0.25">
      <c r="C4387" s="69"/>
    </row>
    <row r="4388" spans="3:3" x14ac:dyDescent="0.25">
      <c r="C4388" s="69"/>
    </row>
    <row r="4389" spans="3:3" x14ac:dyDescent="0.25">
      <c r="C4389" s="69"/>
    </row>
    <row r="4390" spans="3:3" x14ac:dyDescent="0.25">
      <c r="C4390" s="69"/>
    </row>
    <row r="4391" spans="3:3" x14ac:dyDescent="0.25">
      <c r="C4391" s="69"/>
    </row>
    <row r="4392" spans="3:3" x14ac:dyDescent="0.25">
      <c r="C4392" s="69"/>
    </row>
    <row r="4393" spans="3:3" x14ac:dyDescent="0.25">
      <c r="C4393" s="69"/>
    </row>
    <row r="4394" spans="3:3" x14ac:dyDescent="0.25">
      <c r="C4394" s="69"/>
    </row>
    <row r="4395" spans="3:3" x14ac:dyDescent="0.25">
      <c r="C4395" s="69"/>
    </row>
    <row r="4396" spans="3:3" x14ac:dyDescent="0.25">
      <c r="C4396" s="69"/>
    </row>
    <row r="4397" spans="3:3" x14ac:dyDescent="0.25">
      <c r="C4397" s="69"/>
    </row>
    <row r="4398" spans="3:3" x14ac:dyDescent="0.25">
      <c r="C4398" s="69"/>
    </row>
    <row r="4399" spans="3:3" x14ac:dyDescent="0.25">
      <c r="C4399" s="69"/>
    </row>
    <row r="4400" spans="3:3" x14ac:dyDescent="0.25">
      <c r="C4400" s="69"/>
    </row>
    <row r="4401" spans="3:3" x14ac:dyDescent="0.25">
      <c r="C4401" s="69"/>
    </row>
    <row r="4402" spans="3:3" x14ac:dyDescent="0.25">
      <c r="C4402" s="69"/>
    </row>
    <row r="4403" spans="3:3" x14ac:dyDescent="0.25">
      <c r="C4403" s="69"/>
    </row>
    <row r="4404" spans="3:3" x14ac:dyDescent="0.25">
      <c r="C4404" s="69"/>
    </row>
    <row r="4405" spans="3:3" x14ac:dyDescent="0.25">
      <c r="C4405" s="69"/>
    </row>
    <row r="4406" spans="3:3" x14ac:dyDescent="0.25">
      <c r="C4406" s="69"/>
    </row>
    <row r="4407" spans="3:3" x14ac:dyDescent="0.25">
      <c r="C4407" s="69"/>
    </row>
    <row r="4408" spans="3:3" x14ac:dyDescent="0.25">
      <c r="C4408" s="69"/>
    </row>
    <row r="4409" spans="3:3" x14ac:dyDescent="0.25">
      <c r="C4409" s="69"/>
    </row>
    <row r="4410" spans="3:3" x14ac:dyDescent="0.25">
      <c r="C4410" s="69"/>
    </row>
    <row r="4411" spans="3:3" x14ac:dyDescent="0.25">
      <c r="C4411" s="69"/>
    </row>
    <row r="4412" spans="3:3" x14ac:dyDescent="0.25">
      <c r="C4412" s="69"/>
    </row>
    <row r="4413" spans="3:3" x14ac:dyDescent="0.25">
      <c r="C4413" s="69"/>
    </row>
    <row r="4414" spans="3:3" x14ac:dyDescent="0.25">
      <c r="C4414" s="69"/>
    </row>
    <row r="4415" spans="3:3" x14ac:dyDescent="0.25">
      <c r="C4415" s="69"/>
    </row>
    <row r="4416" spans="3:3" x14ac:dyDescent="0.25">
      <c r="C4416" s="69"/>
    </row>
    <row r="4417" spans="3:3" x14ac:dyDescent="0.25">
      <c r="C4417" s="69"/>
    </row>
    <row r="4418" spans="3:3" x14ac:dyDescent="0.25">
      <c r="C4418" s="69"/>
    </row>
    <row r="4419" spans="3:3" x14ac:dyDescent="0.25">
      <c r="C4419" s="69"/>
    </row>
    <row r="4420" spans="3:3" x14ac:dyDescent="0.25">
      <c r="C4420" s="69"/>
    </row>
    <row r="4421" spans="3:3" x14ac:dyDescent="0.25">
      <c r="C4421" s="69"/>
    </row>
    <row r="4422" spans="3:3" x14ac:dyDescent="0.25">
      <c r="C4422" s="69"/>
    </row>
    <row r="4423" spans="3:3" x14ac:dyDescent="0.25">
      <c r="C4423" s="69"/>
    </row>
    <row r="4424" spans="3:3" x14ac:dyDescent="0.25">
      <c r="C4424" s="69"/>
    </row>
    <row r="4425" spans="3:3" x14ac:dyDescent="0.25">
      <c r="C4425" s="69"/>
    </row>
    <row r="4426" spans="3:3" x14ac:dyDescent="0.25">
      <c r="C4426" s="69"/>
    </row>
    <row r="4427" spans="3:3" x14ac:dyDescent="0.25">
      <c r="C4427" s="69"/>
    </row>
    <row r="4428" spans="3:3" x14ac:dyDescent="0.25">
      <c r="C4428" s="69"/>
    </row>
    <row r="4429" spans="3:3" x14ac:dyDescent="0.25">
      <c r="C4429" s="69"/>
    </row>
    <row r="4430" spans="3:3" x14ac:dyDescent="0.25">
      <c r="C4430" s="69"/>
    </row>
    <row r="4431" spans="3:3" x14ac:dyDescent="0.25">
      <c r="C4431" s="69"/>
    </row>
    <row r="4432" spans="3:3" x14ac:dyDescent="0.25">
      <c r="C4432" s="69"/>
    </row>
    <row r="4433" spans="3:3" x14ac:dyDescent="0.25">
      <c r="C4433" s="69"/>
    </row>
    <row r="4434" spans="3:3" x14ac:dyDescent="0.25">
      <c r="C4434" s="69"/>
    </row>
    <row r="4435" spans="3:3" x14ac:dyDescent="0.25">
      <c r="C4435" s="69"/>
    </row>
    <row r="4436" spans="3:3" x14ac:dyDescent="0.25">
      <c r="C4436" s="69"/>
    </row>
    <row r="4437" spans="3:3" x14ac:dyDescent="0.25">
      <c r="C4437" s="69"/>
    </row>
    <row r="4438" spans="3:3" x14ac:dyDescent="0.25">
      <c r="C4438" s="69"/>
    </row>
    <row r="4439" spans="3:3" x14ac:dyDescent="0.25">
      <c r="C4439" s="69"/>
    </row>
    <row r="4440" spans="3:3" x14ac:dyDescent="0.25">
      <c r="C4440" s="69"/>
    </row>
    <row r="4441" spans="3:3" x14ac:dyDescent="0.25">
      <c r="C4441" s="69"/>
    </row>
    <row r="4442" spans="3:3" x14ac:dyDescent="0.25">
      <c r="C4442" s="69"/>
    </row>
    <row r="4443" spans="3:3" x14ac:dyDescent="0.25">
      <c r="C4443" s="69"/>
    </row>
    <row r="4444" spans="3:3" x14ac:dyDescent="0.25">
      <c r="C4444" s="69"/>
    </row>
    <row r="4445" spans="3:3" x14ac:dyDescent="0.25">
      <c r="C4445" s="69"/>
    </row>
    <row r="4446" spans="3:3" x14ac:dyDescent="0.25">
      <c r="C4446" s="69"/>
    </row>
    <row r="4447" spans="3:3" x14ac:dyDescent="0.25">
      <c r="C4447" s="69"/>
    </row>
    <row r="4448" spans="3:3" x14ac:dyDescent="0.25">
      <c r="C4448" s="69"/>
    </row>
    <row r="4449" spans="3:3" x14ac:dyDescent="0.25">
      <c r="C4449" s="69"/>
    </row>
    <row r="4450" spans="3:3" x14ac:dyDescent="0.25">
      <c r="C4450" s="69"/>
    </row>
    <row r="4451" spans="3:3" x14ac:dyDescent="0.25">
      <c r="C4451" s="69"/>
    </row>
    <row r="4452" spans="3:3" x14ac:dyDescent="0.25">
      <c r="C4452" s="69"/>
    </row>
    <row r="4453" spans="3:3" x14ac:dyDescent="0.25">
      <c r="C4453" s="69"/>
    </row>
    <row r="4454" spans="3:3" x14ac:dyDescent="0.25">
      <c r="C4454" s="69"/>
    </row>
    <row r="4455" spans="3:3" x14ac:dyDescent="0.25">
      <c r="C4455" s="69"/>
    </row>
    <row r="4456" spans="3:3" x14ac:dyDescent="0.25">
      <c r="C4456" s="69"/>
    </row>
    <row r="4457" spans="3:3" x14ac:dyDescent="0.25">
      <c r="C4457" s="69"/>
    </row>
    <row r="4458" spans="3:3" x14ac:dyDescent="0.25">
      <c r="C4458" s="69"/>
    </row>
    <row r="4459" spans="3:3" x14ac:dyDescent="0.25">
      <c r="C4459" s="69"/>
    </row>
    <row r="4460" spans="3:3" x14ac:dyDescent="0.25">
      <c r="C4460" s="69"/>
    </row>
    <row r="4461" spans="3:3" x14ac:dyDescent="0.25">
      <c r="C4461" s="69"/>
    </row>
    <row r="4462" spans="3:3" x14ac:dyDescent="0.25">
      <c r="C4462" s="69"/>
    </row>
    <row r="4463" spans="3:3" x14ac:dyDescent="0.25">
      <c r="C4463" s="69"/>
    </row>
    <row r="4464" spans="3:3" x14ac:dyDescent="0.25">
      <c r="C4464" s="69"/>
    </row>
    <row r="4465" spans="3:3" x14ac:dyDescent="0.25">
      <c r="C4465" s="69"/>
    </row>
    <row r="4466" spans="3:3" x14ac:dyDescent="0.25">
      <c r="C4466" s="69"/>
    </row>
    <row r="4467" spans="3:3" x14ac:dyDescent="0.25">
      <c r="C4467" s="69"/>
    </row>
    <row r="4468" spans="3:3" x14ac:dyDescent="0.25">
      <c r="C4468" s="69"/>
    </row>
    <row r="4469" spans="3:3" x14ac:dyDescent="0.25">
      <c r="C4469" s="69"/>
    </row>
    <row r="4470" spans="3:3" x14ac:dyDescent="0.25">
      <c r="C4470" s="69"/>
    </row>
    <row r="4471" spans="3:3" x14ac:dyDescent="0.25">
      <c r="C4471" s="69"/>
    </row>
    <row r="4472" spans="3:3" x14ac:dyDescent="0.25">
      <c r="C4472" s="69"/>
    </row>
    <row r="4473" spans="3:3" x14ac:dyDescent="0.25">
      <c r="C4473" s="69"/>
    </row>
    <row r="4474" spans="3:3" x14ac:dyDescent="0.25">
      <c r="C4474" s="69"/>
    </row>
    <row r="4475" spans="3:3" x14ac:dyDescent="0.25">
      <c r="C4475" s="69"/>
    </row>
    <row r="4476" spans="3:3" x14ac:dyDescent="0.25">
      <c r="C4476" s="69"/>
    </row>
    <row r="4477" spans="3:3" x14ac:dyDescent="0.25">
      <c r="C4477" s="69"/>
    </row>
    <row r="4478" spans="3:3" x14ac:dyDescent="0.25">
      <c r="C4478" s="69"/>
    </row>
    <row r="4479" spans="3:3" x14ac:dyDescent="0.25">
      <c r="C4479" s="69"/>
    </row>
    <row r="4480" spans="3:3" x14ac:dyDescent="0.25">
      <c r="C4480" s="69"/>
    </row>
    <row r="4481" spans="3:3" x14ac:dyDescent="0.25">
      <c r="C4481" s="69"/>
    </row>
    <row r="4482" spans="3:3" x14ac:dyDescent="0.25">
      <c r="C4482" s="69"/>
    </row>
    <row r="4483" spans="3:3" x14ac:dyDescent="0.25">
      <c r="C4483" s="69"/>
    </row>
    <row r="4484" spans="3:3" x14ac:dyDescent="0.25">
      <c r="C4484" s="69"/>
    </row>
    <row r="4485" spans="3:3" x14ac:dyDescent="0.25">
      <c r="C4485" s="69"/>
    </row>
    <row r="4486" spans="3:3" x14ac:dyDescent="0.25">
      <c r="C4486" s="69"/>
    </row>
    <row r="4487" spans="3:3" x14ac:dyDescent="0.25">
      <c r="C4487" s="69"/>
    </row>
    <row r="4488" spans="3:3" x14ac:dyDescent="0.25">
      <c r="C4488" s="69"/>
    </row>
    <row r="4489" spans="3:3" x14ac:dyDescent="0.25">
      <c r="C4489" s="69"/>
    </row>
    <row r="4490" spans="3:3" x14ac:dyDescent="0.25">
      <c r="C4490" s="69"/>
    </row>
    <row r="4491" spans="3:3" x14ac:dyDescent="0.25">
      <c r="C4491" s="69"/>
    </row>
    <row r="4492" spans="3:3" x14ac:dyDescent="0.25">
      <c r="C4492" s="69"/>
    </row>
    <row r="4493" spans="3:3" x14ac:dyDescent="0.25">
      <c r="C4493" s="69"/>
    </row>
    <row r="4494" spans="3:3" x14ac:dyDescent="0.25">
      <c r="C4494" s="69"/>
    </row>
    <row r="4495" spans="3:3" x14ac:dyDescent="0.25">
      <c r="C4495" s="69"/>
    </row>
    <row r="4496" spans="3:3" x14ac:dyDescent="0.25">
      <c r="C4496" s="69"/>
    </row>
    <row r="4497" spans="3:3" x14ac:dyDescent="0.25">
      <c r="C4497" s="69"/>
    </row>
    <row r="4498" spans="3:3" x14ac:dyDescent="0.25">
      <c r="C4498" s="69"/>
    </row>
    <row r="4499" spans="3:3" x14ac:dyDescent="0.25">
      <c r="C4499" s="69"/>
    </row>
    <row r="4500" spans="3:3" x14ac:dyDescent="0.25">
      <c r="C4500" s="69"/>
    </row>
    <row r="4501" spans="3:3" x14ac:dyDescent="0.25">
      <c r="C4501" s="69"/>
    </row>
    <row r="4502" spans="3:3" x14ac:dyDescent="0.25">
      <c r="C4502" s="69"/>
    </row>
    <row r="4503" spans="3:3" x14ac:dyDescent="0.25">
      <c r="C4503" s="69"/>
    </row>
    <row r="4504" spans="3:3" x14ac:dyDescent="0.25">
      <c r="C4504" s="69"/>
    </row>
    <row r="4505" spans="3:3" x14ac:dyDescent="0.25">
      <c r="C4505" s="69"/>
    </row>
    <row r="4506" spans="3:3" x14ac:dyDescent="0.25">
      <c r="C4506" s="69"/>
    </row>
    <row r="4507" spans="3:3" x14ac:dyDescent="0.25">
      <c r="C4507" s="69"/>
    </row>
    <row r="4508" spans="3:3" x14ac:dyDescent="0.25">
      <c r="C4508" s="69"/>
    </row>
    <row r="4509" spans="3:3" x14ac:dyDescent="0.25">
      <c r="C4509" s="69"/>
    </row>
    <row r="4510" spans="3:3" x14ac:dyDescent="0.25">
      <c r="C4510" s="69"/>
    </row>
    <row r="4511" spans="3:3" x14ac:dyDescent="0.25">
      <c r="C4511" s="69"/>
    </row>
    <row r="4512" spans="3:3" x14ac:dyDescent="0.25">
      <c r="C4512" s="69"/>
    </row>
    <row r="4513" spans="3:3" x14ac:dyDescent="0.25">
      <c r="C4513" s="69"/>
    </row>
    <row r="4514" spans="3:3" x14ac:dyDescent="0.25">
      <c r="C4514" s="69"/>
    </row>
    <row r="4515" spans="3:3" x14ac:dyDescent="0.25">
      <c r="C4515" s="69"/>
    </row>
    <row r="4516" spans="3:3" x14ac:dyDescent="0.25">
      <c r="C4516" s="69"/>
    </row>
    <row r="4517" spans="3:3" x14ac:dyDescent="0.25">
      <c r="C4517" s="69"/>
    </row>
    <row r="4518" spans="3:3" x14ac:dyDescent="0.25">
      <c r="C4518" s="69"/>
    </row>
    <row r="4519" spans="3:3" x14ac:dyDescent="0.25">
      <c r="C4519" s="69"/>
    </row>
    <row r="4520" spans="3:3" x14ac:dyDescent="0.25">
      <c r="C4520" s="69"/>
    </row>
    <row r="4521" spans="3:3" x14ac:dyDescent="0.25">
      <c r="C4521" s="69"/>
    </row>
    <row r="4522" spans="3:3" x14ac:dyDescent="0.25">
      <c r="C4522" s="69"/>
    </row>
    <row r="4523" spans="3:3" x14ac:dyDescent="0.25">
      <c r="C4523" s="69"/>
    </row>
    <row r="4524" spans="3:3" x14ac:dyDescent="0.25">
      <c r="C4524" s="69"/>
    </row>
    <row r="4525" spans="3:3" x14ac:dyDescent="0.25">
      <c r="C4525" s="69"/>
    </row>
    <row r="4526" spans="3:3" x14ac:dyDescent="0.25">
      <c r="C4526" s="69"/>
    </row>
    <row r="4527" spans="3:3" x14ac:dyDescent="0.25">
      <c r="C4527" s="69"/>
    </row>
    <row r="4528" spans="3:3" x14ac:dyDescent="0.25">
      <c r="C4528" s="69"/>
    </row>
    <row r="4529" spans="3:3" x14ac:dyDescent="0.25">
      <c r="C4529" s="69"/>
    </row>
    <row r="4530" spans="3:3" x14ac:dyDescent="0.25">
      <c r="C4530" s="69"/>
    </row>
    <row r="4531" spans="3:3" x14ac:dyDescent="0.25">
      <c r="C4531" s="69"/>
    </row>
    <row r="4532" spans="3:3" x14ac:dyDescent="0.25">
      <c r="C4532" s="69"/>
    </row>
    <row r="4533" spans="3:3" x14ac:dyDescent="0.25">
      <c r="C4533" s="69"/>
    </row>
    <row r="4534" spans="3:3" x14ac:dyDescent="0.25">
      <c r="C4534" s="69"/>
    </row>
    <row r="4535" spans="3:3" x14ac:dyDescent="0.25">
      <c r="C4535" s="69"/>
    </row>
    <row r="4536" spans="3:3" x14ac:dyDescent="0.25">
      <c r="C4536" s="69"/>
    </row>
    <row r="4537" spans="3:3" x14ac:dyDescent="0.25">
      <c r="C4537" s="69"/>
    </row>
    <row r="4538" spans="3:3" x14ac:dyDescent="0.25">
      <c r="C4538" s="69"/>
    </row>
    <row r="4539" spans="3:3" x14ac:dyDescent="0.25">
      <c r="C4539" s="69"/>
    </row>
    <row r="4540" spans="3:3" x14ac:dyDescent="0.25">
      <c r="C4540" s="69"/>
    </row>
    <row r="4541" spans="3:3" x14ac:dyDescent="0.25">
      <c r="C4541" s="69"/>
    </row>
    <row r="4542" spans="3:3" x14ac:dyDescent="0.25">
      <c r="C4542" s="69"/>
    </row>
    <row r="4543" spans="3:3" x14ac:dyDescent="0.25">
      <c r="C4543" s="69"/>
    </row>
    <row r="4544" spans="3:3" x14ac:dyDescent="0.25">
      <c r="C4544" s="69"/>
    </row>
    <row r="4545" spans="3:3" x14ac:dyDescent="0.25">
      <c r="C4545" s="69"/>
    </row>
    <row r="4546" spans="3:3" x14ac:dyDescent="0.25">
      <c r="C4546" s="69"/>
    </row>
    <row r="4547" spans="3:3" x14ac:dyDescent="0.25">
      <c r="C4547" s="69"/>
    </row>
    <row r="4548" spans="3:3" x14ac:dyDescent="0.25">
      <c r="C4548" s="69"/>
    </row>
    <row r="4549" spans="3:3" x14ac:dyDescent="0.25">
      <c r="C4549" s="69"/>
    </row>
    <row r="4550" spans="3:3" x14ac:dyDescent="0.25">
      <c r="C4550" s="69"/>
    </row>
    <row r="4551" spans="3:3" x14ac:dyDescent="0.25">
      <c r="C4551" s="69"/>
    </row>
    <row r="4552" spans="3:3" x14ac:dyDescent="0.25">
      <c r="C4552" s="69"/>
    </row>
    <row r="4553" spans="3:3" x14ac:dyDescent="0.25">
      <c r="C4553" s="69"/>
    </row>
    <row r="4554" spans="3:3" x14ac:dyDescent="0.25">
      <c r="C4554" s="69"/>
    </row>
    <row r="4555" spans="3:3" x14ac:dyDescent="0.25">
      <c r="C4555" s="69"/>
    </row>
    <row r="4556" spans="3:3" x14ac:dyDescent="0.25">
      <c r="C4556" s="69"/>
    </row>
    <row r="4557" spans="3:3" x14ac:dyDescent="0.25">
      <c r="C4557" s="69"/>
    </row>
    <row r="4558" spans="3:3" x14ac:dyDescent="0.25">
      <c r="C4558" s="69"/>
    </row>
    <row r="4559" spans="3:3" x14ac:dyDescent="0.25">
      <c r="C4559" s="69"/>
    </row>
    <row r="4560" spans="3:3" x14ac:dyDescent="0.25">
      <c r="C4560" s="69"/>
    </row>
    <row r="4561" spans="3:3" x14ac:dyDescent="0.25">
      <c r="C4561" s="69"/>
    </row>
    <row r="4562" spans="3:3" x14ac:dyDescent="0.25">
      <c r="C4562" s="69"/>
    </row>
    <row r="4563" spans="3:3" x14ac:dyDescent="0.25">
      <c r="C4563" s="69"/>
    </row>
    <row r="4564" spans="3:3" x14ac:dyDescent="0.25">
      <c r="C4564" s="69"/>
    </row>
    <row r="4565" spans="3:3" x14ac:dyDescent="0.25">
      <c r="C4565" s="69"/>
    </row>
    <row r="4566" spans="3:3" x14ac:dyDescent="0.25">
      <c r="C4566" s="69"/>
    </row>
    <row r="4567" spans="3:3" x14ac:dyDescent="0.25">
      <c r="C4567" s="69"/>
    </row>
    <row r="4568" spans="3:3" x14ac:dyDescent="0.25">
      <c r="C4568" s="69"/>
    </row>
    <row r="4569" spans="3:3" x14ac:dyDescent="0.25">
      <c r="C4569" s="69"/>
    </row>
    <row r="4570" spans="3:3" x14ac:dyDescent="0.25">
      <c r="C4570" s="69"/>
    </row>
    <row r="4571" spans="3:3" x14ac:dyDescent="0.25">
      <c r="C4571" s="69"/>
    </row>
    <row r="4572" spans="3:3" x14ac:dyDescent="0.25">
      <c r="C4572" s="69"/>
    </row>
    <row r="4573" spans="3:3" x14ac:dyDescent="0.25">
      <c r="C4573" s="69"/>
    </row>
    <row r="4574" spans="3:3" x14ac:dyDescent="0.25">
      <c r="C4574" s="69"/>
    </row>
    <row r="4575" spans="3:3" x14ac:dyDescent="0.25">
      <c r="C4575" s="69"/>
    </row>
    <row r="4576" spans="3:3" x14ac:dyDescent="0.25">
      <c r="C4576" s="69"/>
    </row>
    <row r="4577" spans="3:3" x14ac:dyDescent="0.25">
      <c r="C4577" s="69"/>
    </row>
    <row r="4578" spans="3:3" x14ac:dyDescent="0.25">
      <c r="C4578" s="69"/>
    </row>
    <row r="4579" spans="3:3" x14ac:dyDescent="0.25">
      <c r="C4579" s="69"/>
    </row>
    <row r="4580" spans="3:3" x14ac:dyDescent="0.25">
      <c r="C4580" s="69"/>
    </row>
    <row r="4581" spans="3:3" x14ac:dyDescent="0.25">
      <c r="C4581" s="69"/>
    </row>
    <row r="4582" spans="3:3" x14ac:dyDescent="0.25">
      <c r="C4582" s="69"/>
    </row>
    <row r="4583" spans="3:3" x14ac:dyDescent="0.25">
      <c r="C4583" s="69"/>
    </row>
    <row r="4584" spans="3:3" x14ac:dyDescent="0.25">
      <c r="C4584" s="69"/>
    </row>
    <row r="4585" spans="3:3" x14ac:dyDescent="0.25">
      <c r="C4585" s="69"/>
    </row>
    <row r="4586" spans="3:3" x14ac:dyDescent="0.25">
      <c r="C4586" s="69"/>
    </row>
    <row r="4587" spans="3:3" x14ac:dyDescent="0.25">
      <c r="C4587" s="69"/>
    </row>
    <row r="4588" spans="3:3" x14ac:dyDescent="0.25">
      <c r="C4588" s="69"/>
    </row>
    <row r="4589" spans="3:3" x14ac:dyDescent="0.25">
      <c r="C4589" s="69"/>
    </row>
    <row r="4590" spans="3:3" x14ac:dyDescent="0.25">
      <c r="C4590" s="69"/>
    </row>
    <row r="4591" spans="3:3" x14ac:dyDescent="0.25">
      <c r="C4591" s="69"/>
    </row>
    <row r="4592" spans="3:3" x14ac:dyDescent="0.25">
      <c r="C4592" s="69"/>
    </row>
    <row r="4593" spans="3:3" x14ac:dyDescent="0.25">
      <c r="C4593" s="69"/>
    </row>
    <row r="4594" spans="3:3" x14ac:dyDescent="0.25">
      <c r="C4594" s="69"/>
    </row>
    <row r="4595" spans="3:3" x14ac:dyDescent="0.25">
      <c r="C4595" s="69"/>
    </row>
    <row r="4596" spans="3:3" x14ac:dyDescent="0.25">
      <c r="C4596" s="69"/>
    </row>
    <row r="4597" spans="3:3" x14ac:dyDescent="0.25">
      <c r="C4597" s="69"/>
    </row>
    <row r="4598" spans="3:3" x14ac:dyDescent="0.25">
      <c r="C4598" s="69"/>
    </row>
    <row r="4599" spans="3:3" x14ac:dyDescent="0.25">
      <c r="C4599" s="69"/>
    </row>
    <row r="4600" spans="3:3" x14ac:dyDescent="0.25">
      <c r="C4600" s="69"/>
    </row>
    <row r="4601" spans="3:3" x14ac:dyDescent="0.25">
      <c r="C4601" s="69"/>
    </row>
    <row r="4602" spans="3:3" x14ac:dyDescent="0.25">
      <c r="C4602" s="69"/>
    </row>
    <row r="4603" spans="3:3" x14ac:dyDescent="0.25">
      <c r="C4603" s="69"/>
    </row>
    <row r="4604" spans="3:3" x14ac:dyDescent="0.25">
      <c r="C4604" s="69"/>
    </row>
    <row r="4605" spans="3:3" x14ac:dyDescent="0.25">
      <c r="C4605" s="69"/>
    </row>
    <row r="4606" spans="3:3" x14ac:dyDescent="0.25">
      <c r="C4606" s="69"/>
    </row>
    <row r="4607" spans="3:3" x14ac:dyDescent="0.25">
      <c r="C4607" s="69"/>
    </row>
    <row r="4608" spans="3:3" x14ac:dyDescent="0.25">
      <c r="C4608" s="69"/>
    </row>
    <row r="4609" spans="3:3" x14ac:dyDescent="0.25">
      <c r="C4609" s="69"/>
    </row>
    <row r="4610" spans="3:3" x14ac:dyDescent="0.25">
      <c r="C4610" s="69"/>
    </row>
    <row r="4611" spans="3:3" x14ac:dyDescent="0.25">
      <c r="C4611" s="69"/>
    </row>
    <row r="4612" spans="3:3" x14ac:dyDescent="0.25">
      <c r="C4612" s="69"/>
    </row>
    <row r="4613" spans="3:3" x14ac:dyDescent="0.25">
      <c r="C4613" s="69"/>
    </row>
    <row r="4614" spans="3:3" x14ac:dyDescent="0.25">
      <c r="C4614" s="69"/>
    </row>
    <row r="4615" spans="3:3" x14ac:dyDescent="0.25">
      <c r="C4615" s="69"/>
    </row>
    <row r="4616" spans="3:3" x14ac:dyDescent="0.25">
      <c r="C4616" s="69"/>
    </row>
    <row r="4617" spans="3:3" x14ac:dyDescent="0.25">
      <c r="C4617" s="69"/>
    </row>
    <row r="4618" spans="3:3" x14ac:dyDescent="0.25">
      <c r="C4618" s="69"/>
    </row>
    <row r="4619" spans="3:3" x14ac:dyDescent="0.25">
      <c r="C4619" s="69"/>
    </row>
    <row r="4620" spans="3:3" x14ac:dyDescent="0.25">
      <c r="C4620" s="69"/>
    </row>
    <row r="4621" spans="3:3" x14ac:dyDescent="0.25">
      <c r="C4621" s="69"/>
    </row>
    <row r="4622" spans="3:3" x14ac:dyDescent="0.25">
      <c r="C4622" s="69"/>
    </row>
    <row r="4623" spans="3:3" x14ac:dyDescent="0.25">
      <c r="C4623" s="69"/>
    </row>
    <row r="4624" spans="3:3" x14ac:dyDescent="0.25">
      <c r="C4624" s="69"/>
    </row>
    <row r="4625" spans="3:3" x14ac:dyDescent="0.25">
      <c r="C4625" s="69"/>
    </row>
    <row r="4626" spans="3:3" x14ac:dyDescent="0.25">
      <c r="C4626" s="69"/>
    </row>
    <row r="4627" spans="3:3" x14ac:dyDescent="0.25">
      <c r="C4627" s="69"/>
    </row>
    <row r="4628" spans="3:3" x14ac:dyDescent="0.25">
      <c r="C4628" s="69"/>
    </row>
    <row r="4629" spans="3:3" x14ac:dyDescent="0.25">
      <c r="C4629" s="69"/>
    </row>
    <row r="4630" spans="3:3" x14ac:dyDescent="0.25">
      <c r="C4630" s="69"/>
    </row>
    <row r="4631" spans="3:3" x14ac:dyDescent="0.25">
      <c r="C4631" s="69"/>
    </row>
    <row r="4632" spans="3:3" x14ac:dyDescent="0.25">
      <c r="C4632" s="69"/>
    </row>
    <row r="4633" spans="3:3" x14ac:dyDescent="0.25">
      <c r="C4633" s="69"/>
    </row>
    <row r="4634" spans="3:3" x14ac:dyDescent="0.25">
      <c r="C4634" s="69"/>
    </row>
    <row r="4635" spans="3:3" x14ac:dyDescent="0.25">
      <c r="C4635" s="69"/>
    </row>
    <row r="4636" spans="3:3" x14ac:dyDescent="0.25">
      <c r="C4636" s="69"/>
    </row>
    <row r="4637" spans="3:3" x14ac:dyDescent="0.25">
      <c r="C4637" s="69"/>
    </row>
    <row r="4638" spans="3:3" x14ac:dyDescent="0.25">
      <c r="C4638" s="69"/>
    </row>
    <row r="4639" spans="3:3" x14ac:dyDescent="0.25">
      <c r="C4639" s="69"/>
    </row>
    <row r="4640" spans="3:3" x14ac:dyDescent="0.25">
      <c r="C4640" s="69"/>
    </row>
    <row r="4641" spans="3:3" x14ac:dyDescent="0.25">
      <c r="C4641" s="69"/>
    </row>
    <row r="4642" spans="3:3" x14ac:dyDescent="0.25">
      <c r="C4642" s="69"/>
    </row>
    <row r="4643" spans="3:3" x14ac:dyDescent="0.25">
      <c r="C4643" s="69"/>
    </row>
    <row r="4644" spans="3:3" x14ac:dyDescent="0.25">
      <c r="C4644" s="69"/>
    </row>
    <row r="4645" spans="3:3" x14ac:dyDescent="0.25">
      <c r="C4645" s="69"/>
    </row>
    <row r="4646" spans="3:3" x14ac:dyDescent="0.25">
      <c r="C4646" s="69"/>
    </row>
    <row r="4647" spans="3:3" x14ac:dyDescent="0.25">
      <c r="C4647" s="69"/>
    </row>
    <row r="4648" spans="3:3" x14ac:dyDescent="0.25">
      <c r="C4648" s="69"/>
    </row>
    <row r="4649" spans="3:3" x14ac:dyDescent="0.25">
      <c r="C4649" s="69"/>
    </row>
    <row r="4650" spans="3:3" x14ac:dyDescent="0.25">
      <c r="C4650" s="69"/>
    </row>
    <row r="4651" spans="3:3" x14ac:dyDescent="0.25">
      <c r="C4651" s="69"/>
    </row>
    <row r="4652" spans="3:3" x14ac:dyDescent="0.25">
      <c r="C4652" s="69"/>
    </row>
    <row r="4653" spans="3:3" x14ac:dyDescent="0.25">
      <c r="C4653" s="69"/>
    </row>
    <row r="4654" spans="3:3" x14ac:dyDescent="0.25">
      <c r="C4654" s="69"/>
    </row>
    <row r="4655" spans="3:3" x14ac:dyDescent="0.25">
      <c r="C4655" s="69"/>
    </row>
    <row r="4656" spans="3:3" x14ac:dyDescent="0.25">
      <c r="C4656" s="69"/>
    </row>
    <row r="4657" spans="3:3" x14ac:dyDescent="0.25">
      <c r="C4657" s="69"/>
    </row>
    <row r="4658" spans="3:3" x14ac:dyDescent="0.25">
      <c r="C4658" s="69"/>
    </row>
    <row r="4659" spans="3:3" x14ac:dyDescent="0.25">
      <c r="C4659" s="69"/>
    </row>
    <row r="4660" spans="3:3" x14ac:dyDescent="0.25">
      <c r="C4660" s="69"/>
    </row>
    <row r="4661" spans="3:3" x14ac:dyDescent="0.25">
      <c r="C4661" s="69"/>
    </row>
    <row r="4662" spans="3:3" x14ac:dyDescent="0.25">
      <c r="C4662" s="69"/>
    </row>
    <row r="4663" spans="3:3" x14ac:dyDescent="0.25">
      <c r="C4663" s="69"/>
    </row>
    <row r="4664" spans="3:3" x14ac:dyDescent="0.25">
      <c r="C4664" s="69"/>
    </row>
    <row r="4665" spans="3:3" x14ac:dyDescent="0.25">
      <c r="C4665" s="69"/>
    </row>
    <row r="4666" spans="3:3" x14ac:dyDescent="0.25">
      <c r="C4666" s="69"/>
    </row>
    <row r="4667" spans="3:3" x14ac:dyDescent="0.25">
      <c r="C4667" s="69"/>
    </row>
    <row r="4668" spans="3:3" x14ac:dyDescent="0.25">
      <c r="C4668" s="69"/>
    </row>
    <row r="4669" spans="3:3" x14ac:dyDescent="0.25">
      <c r="C4669" s="69"/>
    </row>
    <row r="4670" spans="3:3" x14ac:dyDescent="0.25">
      <c r="C4670" s="69"/>
    </row>
    <row r="4671" spans="3:3" x14ac:dyDescent="0.25">
      <c r="C4671" s="69"/>
    </row>
    <row r="4672" spans="3:3" x14ac:dyDescent="0.25">
      <c r="C4672" s="69"/>
    </row>
    <row r="4673" spans="3:3" x14ac:dyDescent="0.25">
      <c r="C4673" s="69"/>
    </row>
    <row r="4674" spans="3:3" x14ac:dyDescent="0.25">
      <c r="C4674" s="69"/>
    </row>
    <row r="4675" spans="3:3" x14ac:dyDescent="0.25">
      <c r="C4675" s="69"/>
    </row>
    <row r="4676" spans="3:3" x14ac:dyDescent="0.25">
      <c r="C4676" s="69"/>
    </row>
    <row r="4677" spans="3:3" x14ac:dyDescent="0.25">
      <c r="C4677" s="69"/>
    </row>
    <row r="4678" spans="3:3" x14ac:dyDescent="0.25">
      <c r="C4678" s="69"/>
    </row>
    <row r="4679" spans="3:3" x14ac:dyDescent="0.25">
      <c r="C4679" s="69"/>
    </row>
    <row r="4680" spans="3:3" x14ac:dyDescent="0.25">
      <c r="C4680" s="69"/>
    </row>
    <row r="4681" spans="3:3" x14ac:dyDescent="0.25">
      <c r="C4681" s="69"/>
    </row>
    <row r="4682" spans="3:3" x14ac:dyDescent="0.25">
      <c r="C4682" s="69"/>
    </row>
    <row r="4683" spans="3:3" x14ac:dyDescent="0.25">
      <c r="C4683" s="69"/>
    </row>
    <row r="4684" spans="3:3" x14ac:dyDescent="0.25">
      <c r="C4684" s="69"/>
    </row>
    <row r="4685" spans="3:3" x14ac:dyDescent="0.25">
      <c r="C4685" s="69"/>
    </row>
    <row r="4686" spans="3:3" x14ac:dyDescent="0.25">
      <c r="C4686" s="69"/>
    </row>
    <row r="4687" spans="3:3" x14ac:dyDescent="0.25">
      <c r="C4687" s="69"/>
    </row>
    <row r="4688" spans="3:3" x14ac:dyDescent="0.25">
      <c r="C4688" s="69"/>
    </row>
    <row r="4689" spans="3:3" x14ac:dyDescent="0.25">
      <c r="C4689" s="69"/>
    </row>
    <row r="4690" spans="3:3" x14ac:dyDescent="0.25">
      <c r="C4690" s="69"/>
    </row>
    <row r="4691" spans="3:3" x14ac:dyDescent="0.25">
      <c r="C4691" s="69"/>
    </row>
    <row r="4692" spans="3:3" x14ac:dyDescent="0.25">
      <c r="C4692" s="69"/>
    </row>
    <row r="4693" spans="3:3" x14ac:dyDescent="0.25">
      <c r="C4693" s="69"/>
    </row>
    <row r="4694" spans="3:3" x14ac:dyDescent="0.25">
      <c r="C4694" s="69"/>
    </row>
    <row r="4695" spans="3:3" x14ac:dyDescent="0.25">
      <c r="C4695" s="69"/>
    </row>
    <row r="4696" spans="3:3" x14ac:dyDescent="0.25">
      <c r="C4696" s="69"/>
    </row>
    <row r="4697" spans="3:3" x14ac:dyDescent="0.25">
      <c r="C4697" s="69"/>
    </row>
    <row r="4698" spans="3:3" x14ac:dyDescent="0.25">
      <c r="C4698" s="69"/>
    </row>
    <row r="4699" spans="3:3" x14ac:dyDescent="0.25">
      <c r="C4699" s="69"/>
    </row>
    <row r="4700" spans="3:3" x14ac:dyDescent="0.25">
      <c r="C4700" s="69"/>
    </row>
    <row r="4701" spans="3:3" x14ac:dyDescent="0.25">
      <c r="C4701" s="69"/>
    </row>
    <row r="4702" spans="3:3" x14ac:dyDescent="0.25">
      <c r="C4702" s="69"/>
    </row>
    <row r="4703" spans="3:3" x14ac:dyDescent="0.25">
      <c r="C4703" s="69"/>
    </row>
    <row r="4704" spans="3:3" x14ac:dyDescent="0.25">
      <c r="C4704" s="69"/>
    </row>
    <row r="4705" spans="3:3" x14ac:dyDescent="0.25">
      <c r="C4705" s="69"/>
    </row>
    <row r="4706" spans="3:3" x14ac:dyDescent="0.25">
      <c r="C4706" s="69"/>
    </row>
    <row r="4707" spans="3:3" x14ac:dyDescent="0.25">
      <c r="C4707" s="69"/>
    </row>
    <row r="4708" spans="3:3" x14ac:dyDescent="0.25">
      <c r="C4708" s="69"/>
    </row>
    <row r="4709" spans="3:3" x14ac:dyDescent="0.25">
      <c r="C4709" s="69"/>
    </row>
    <row r="4710" spans="3:3" x14ac:dyDescent="0.25">
      <c r="C4710" s="69"/>
    </row>
    <row r="4711" spans="3:3" x14ac:dyDescent="0.25">
      <c r="C4711" s="69"/>
    </row>
    <row r="4712" spans="3:3" x14ac:dyDescent="0.25">
      <c r="C4712" s="69"/>
    </row>
    <row r="4713" spans="3:3" x14ac:dyDescent="0.25">
      <c r="C4713" s="69"/>
    </row>
    <row r="4714" spans="3:3" x14ac:dyDescent="0.25">
      <c r="C4714" s="69"/>
    </row>
    <row r="4715" spans="3:3" x14ac:dyDescent="0.25">
      <c r="C4715" s="69"/>
    </row>
    <row r="4716" spans="3:3" x14ac:dyDescent="0.25">
      <c r="C4716" s="69"/>
    </row>
    <row r="4717" spans="3:3" x14ac:dyDescent="0.25">
      <c r="C4717" s="69"/>
    </row>
    <row r="4718" spans="3:3" x14ac:dyDescent="0.25">
      <c r="C4718" s="69"/>
    </row>
    <row r="4719" spans="3:3" x14ac:dyDescent="0.25">
      <c r="C4719" s="69"/>
    </row>
    <row r="4720" spans="3:3" x14ac:dyDescent="0.25">
      <c r="C4720" s="69"/>
    </row>
    <row r="4721" spans="3:3" x14ac:dyDescent="0.25">
      <c r="C4721" s="69"/>
    </row>
    <row r="4722" spans="3:3" x14ac:dyDescent="0.25">
      <c r="C4722" s="69"/>
    </row>
    <row r="4723" spans="3:3" x14ac:dyDescent="0.25">
      <c r="C4723" s="69"/>
    </row>
    <row r="4724" spans="3:3" x14ac:dyDescent="0.25">
      <c r="C4724" s="69"/>
    </row>
    <row r="4725" spans="3:3" x14ac:dyDescent="0.25">
      <c r="C4725" s="69"/>
    </row>
    <row r="4726" spans="3:3" x14ac:dyDescent="0.25">
      <c r="C4726" s="69"/>
    </row>
    <row r="4727" spans="3:3" x14ac:dyDescent="0.25">
      <c r="C4727" s="69"/>
    </row>
    <row r="4728" spans="3:3" x14ac:dyDescent="0.25">
      <c r="C4728" s="69"/>
    </row>
    <row r="4729" spans="3:3" x14ac:dyDescent="0.25">
      <c r="C4729" s="69"/>
    </row>
    <row r="4730" spans="3:3" x14ac:dyDescent="0.25">
      <c r="C4730" s="69"/>
    </row>
    <row r="4731" spans="3:3" x14ac:dyDescent="0.25">
      <c r="C4731" s="69"/>
    </row>
    <row r="4732" spans="3:3" x14ac:dyDescent="0.25">
      <c r="C4732" s="69"/>
    </row>
    <row r="4733" spans="3:3" x14ac:dyDescent="0.25">
      <c r="C4733" s="69"/>
    </row>
    <row r="4734" spans="3:3" x14ac:dyDescent="0.25">
      <c r="C4734" s="69"/>
    </row>
    <row r="4735" spans="3:3" x14ac:dyDescent="0.25">
      <c r="C4735" s="69"/>
    </row>
    <row r="4736" spans="3:3" x14ac:dyDescent="0.25">
      <c r="C4736" s="69"/>
    </row>
    <row r="4737" spans="3:3" x14ac:dyDescent="0.25">
      <c r="C4737" s="69"/>
    </row>
    <row r="4738" spans="3:3" x14ac:dyDescent="0.25">
      <c r="C4738" s="69"/>
    </row>
    <row r="4739" spans="3:3" x14ac:dyDescent="0.25">
      <c r="C4739" s="69"/>
    </row>
    <row r="4740" spans="3:3" x14ac:dyDescent="0.25">
      <c r="C4740" s="69"/>
    </row>
    <row r="4741" spans="3:3" x14ac:dyDescent="0.25">
      <c r="C4741" s="69"/>
    </row>
    <row r="4742" spans="3:3" x14ac:dyDescent="0.25">
      <c r="C4742" s="69"/>
    </row>
    <row r="4743" spans="3:3" x14ac:dyDescent="0.25">
      <c r="C4743" s="69"/>
    </row>
    <row r="4744" spans="3:3" x14ac:dyDescent="0.25">
      <c r="C4744" s="69"/>
    </row>
    <row r="4745" spans="3:3" x14ac:dyDescent="0.25">
      <c r="C4745" s="69"/>
    </row>
    <row r="4746" spans="3:3" x14ac:dyDescent="0.25">
      <c r="C4746" s="69"/>
    </row>
    <row r="4747" spans="3:3" x14ac:dyDescent="0.25">
      <c r="C4747" s="69"/>
    </row>
    <row r="4748" spans="3:3" x14ac:dyDescent="0.25">
      <c r="C4748" s="69"/>
    </row>
    <row r="4749" spans="3:3" x14ac:dyDescent="0.25">
      <c r="C4749" s="69"/>
    </row>
    <row r="4750" spans="3:3" x14ac:dyDescent="0.25">
      <c r="C4750" s="69"/>
    </row>
    <row r="4751" spans="3:3" x14ac:dyDescent="0.25">
      <c r="C4751" s="69"/>
    </row>
    <row r="4752" spans="3:3" x14ac:dyDescent="0.25">
      <c r="C4752" s="69"/>
    </row>
    <row r="4753" spans="3:3" x14ac:dyDescent="0.25">
      <c r="C4753" s="69"/>
    </row>
    <row r="4754" spans="3:3" x14ac:dyDescent="0.25">
      <c r="C4754" s="69"/>
    </row>
    <row r="4755" spans="3:3" x14ac:dyDescent="0.25">
      <c r="C4755" s="69"/>
    </row>
    <row r="4756" spans="3:3" x14ac:dyDescent="0.25">
      <c r="C4756" s="69"/>
    </row>
    <row r="4757" spans="3:3" x14ac:dyDescent="0.25">
      <c r="C4757" s="69"/>
    </row>
    <row r="4758" spans="3:3" x14ac:dyDescent="0.25">
      <c r="C4758" s="69"/>
    </row>
    <row r="4759" spans="3:3" x14ac:dyDescent="0.25">
      <c r="C4759" s="69"/>
    </row>
    <row r="4760" spans="3:3" x14ac:dyDescent="0.25">
      <c r="C4760" s="69"/>
    </row>
    <row r="4761" spans="3:3" x14ac:dyDescent="0.25">
      <c r="C4761" s="69"/>
    </row>
    <row r="4762" spans="3:3" x14ac:dyDescent="0.25">
      <c r="C4762" s="69"/>
    </row>
    <row r="4763" spans="3:3" x14ac:dyDescent="0.25">
      <c r="C4763" s="69"/>
    </row>
    <row r="4764" spans="3:3" x14ac:dyDescent="0.25">
      <c r="C4764" s="69"/>
    </row>
    <row r="4765" spans="3:3" x14ac:dyDescent="0.25">
      <c r="C4765" s="69"/>
    </row>
    <row r="4766" spans="3:3" x14ac:dyDescent="0.25">
      <c r="C4766" s="69"/>
    </row>
    <row r="4767" spans="3:3" x14ac:dyDescent="0.25">
      <c r="C4767" s="69"/>
    </row>
    <row r="4768" spans="3:3" x14ac:dyDescent="0.25">
      <c r="C4768" s="69"/>
    </row>
    <row r="4769" spans="3:3" x14ac:dyDescent="0.25">
      <c r="C4769" s="69"/>
    </row>
    <row r="4770" spans="3:3" x14ac:dyDescent="0.25">
      <c r="C4770" s="69"/>
    </row>
    <row r="4771" spans="3:3" x14ac:dyDescent="0.25">
      <c r="C4771" s="69"/>
    </row>
    <row r="4772" spans="3:3" x14ac:dyDescent="0.25">
      <c r="C4772" s="69"/>
    </row>
    <row r="4773" spans="3:3" x14ac:dyDescent="0.25">
      <c r="C4773" s="69"/>
    </row>
    <row r="4774" spans="3:3" x14ac:dyDescent="0.25">
      <c r="C4774" s="69"/>
    </row>
    <row r="4775" spans="3:3" x14ac:dyDescent="0.25">
      <c r="C4775" s="69"/>
    </row>
    <row r="4776" spans="3:3" x14ac:dyDescent="0.25">
      <c r="C4776" s="69"/>
    </row>
    <row r="4777" spans="3:3" x14ac:dyDescent="0.25">
      <c r="C4777" s="69"/>
    </row>
    <row r="4778" spans="3:3" x14ac:dyDescent="0.25">
      <c r="C4778" s="69"/>
    </row>
    <row r="4779" spans="3:3" x14ac:dyDescent="0.25">
      <c r="C4779" s="69"/>
    </row>
    <row r="4780" spans="3:3" x14ac:dyDescent="0.25">
      <c r="C4780" s="69"/>
    </row>
    <row r="4781" spans="3:3" x14ac:dyDescent="0.25">
      <c r="C4781" s="69"/>
    </row>
    <row r="4782" spans="3:3" x14ac:dyDescent="0.25">
      <c r="C4782" s="69"/>
    </row>
    <row r="4783" spans="3:3" x14ac:dyDescent="0.25">
      <c r="C4783" s="69"/>
    </row>
    <row r="4784" spans="3:3" x14ac:dyDescent="0.25">
      <c r="C4784" s="69"/>
    </row>
    <row r="4785" spans="3:3" x14ac:dyDescent="0.25">
      <c r="C4785" s="69"/>
    </row>
    <row r="4786" spans="3:3" x14ac:dyDescent="0.25">
      <c r="C4786" s="69"/>
    </row>
    <row r="4787" spans="3:3" x14ac:dyDescent="0.25">
      <c r="C4787" s="69"/>
    </row>
    <row r="4788" spans="3:3" x14ac:dyDescent="0.25">
      <c r="C4788" s="69"/>
    </row>
    <row r="4789" spans="3:3" x14ac:dyDescent="0.25">
      <c r="C4789" s="69"/>
    </row>
    <row r="4790" spans="3:3" x14ac:dyDescent="0.25">
      <c r="C4790" s="69"/>
    </row>
    <row r="4791" spans="3:3" x14ac:dyDescent="0.25">
      <c r="C4791" s="69"/>
    </row>
    <row r="4792" spans="3:3" x14ac:dyDescent="0.25">
      <c r="C4792" s="69"/>
    </row>
    <row r="4793" spans="3:3" x14ac:dyDescent="0.25">
      <c r="C4793" s="69"/>
    </row>
    <row r="4794" spans="3:3" x14ac:dyDescent="0.25">
      <c r="C4794" s="69"/>
    </row>
    <row r="4795" spans="3:3" x14ac:dyDescent="0.25">
      <c r="C4795" s="69"/>
    </row>
    <row r="4796" spans="3:3" x14ac:dyDescent="0.25">
      <c r="C4796" s="69"/>
    </row>
    <row r="4797" spans="3:3" x14ac:dyDescent="0.25">
      <c r="C4797" s="69"/>
    </row>
    <row r="4798" spans="3:3" x14ac:dyDescent="0.25">
      <c r="C4798" s="69"/>
    </row>
    <row r="4799" spans="3:3" x14ac:dyDescent="0.25">
      <c r="C4799" s="69"/>
    </row>
    <row r="4800" spans="3:3" x14ac:dyDescent="0.25">
      <c r="C4800" s="69"/>
    </row>
    <row r="4801" spans="3:3" x14ac:dyDescent="0.25">
      <c r="C4801" s="69"/>
    </row>
    <row r="4802" spans="3:3" x14ac:dyDescent="0.25">
      <c r="C4802" s="69"/>
    </row>
    <row r="4803" spans="3:3" x14ac:dyDescent="0.25">
      <c r="C4803" s="69"/>
    </row>
    <row r="4804" spans="3:3" x14ac:dyDescent="0.25">
      <c r="C4804" s="69"/>
    </row>
    <row r="4805" spans="3:3" x14ac:dyDescent="0.25">
      <c r="C4805" s="69"/>
    </row>
    <row r="4806" spans="3:3" x14ac:dyDescent="0.25">
      <c r="C4806" s="69"/>
    </row>
    <row r="4807" spans="3:3" x14ac:dyDescent="0.25">
      <c r="C4807" s="69"/>
    </row>
    <row r="4808" spans="3:3" x14ac:dyDescent="0.25">
      <c r="C4808" s="69"/>
    </row>
    <row r="4809" spans="3:3" x14ac:dyDescent="0.25">
      <c r="C4809" s="69"/>
    </row>
    <row r="4810" spans="3:3" x14ac:dyDescent="0.25">
      <c r="C4810" s="69"/>
    </row>
    <row r="4811" spans="3:3" x14ac:dyDescent="0.25">
      <c r="C4811" s="69"/>
    </row>
    <row r="4812" spans="3:3" x14ac:dyDescent="0.25">
      <c r="C4812" s="69"/>
    </row>
    <row r="4813" spans="3:3" x14ac:dyDescent="0.25">
      <c r="C4813" s="69"/>
    </row>
    <row r="4814" spans="3:3" x14ac:dyDescent="0.25">
      <c r="C4814" s="69"/>
    </row>
    <row r="4815" spans="3:3" x14ac:dyDescent="0.25">
      <c r="C4815" s="69"/>
    </row>
    <row r="4816" spans="3:3" x14ac:dyDescent="0.25">
      <c r="C4816" s="69"/>
    </row>
    <row r="4817" spans="3:3" x14ac:dyDescent="0.25">
      <c r="C4817" s="69"/>
    </row>
    <row r="4818" spans="3:3" x14ac:dyDescent="0.25">
      <c r="C4818" s="69"/>
    </row>
    <row r="4819" spans="3:3" x14ac:dyDescent="0.25">
      <c r="C4819" s="69"/>
    </row>
    <row r="4820" spans="3:3" x14ac:dyDescent="0.25">
      <c r="C4820" s="69"/>
    </row>
    <row r="4821" spans="3:3" x14ac:dyDescent="0.25">
      <c r="C4821" s="69"/>
    </row>
    <row r="4822" spans="3:3" x14ac:dyDescent="0.25">
      <c r="C4822" s="69"/>
    </row>
    <row r="4823" spans="3:3" x14ac:dyDescent="0.25">
      <c r="C4823" s="69"/>
    </row>
    <row r="4824" spans="3:3" x14ac:dyDescent="0.25">
      <c r="C4824" s="69"/>
    </row>
    <row r="4825" spans="3:3" x14ac:dyDescent="0.25">
      <c r="C4825" s="69"/>
    </row>
    <row r="4826" spans="3:3" x14ac:dyDescent="0.25">
      <c r="C4826" s="69"/>
    </row>
    <row r="4827" spans="3:3" x14ac:dyDescent="0.25">
      <c r="C4827" s="69"/>
    </row>
    <row r="4828" spans="3:3" x14ac:dyDescent="0.25">
      <c r="C4828" s="69"/>
    </row>
    <row r="4829" spans="3:3" x14ac:dyDescent="0.25">
      <c r="C4829" s="69"/>
    </row>
    <row r="4830" spans="3:3" x14ac:dyDescent="0.25">
      <c r="C4830" s="69"/>
    </row>
    <row r="4831" spans="3:3" x14ac:dyDescent="0.25">
      <c r="C4831" s="69"/>
    </row>
    <row r="4832" spans="3:3" x14ac:dyDescent="0.25">
      <c r="C4832" s="69"/>
    </row>
    <row r="4833" spans="3:3" x14ac:dyDescent="0.25">
      <c r="C4833" s="69"/>
    </row>
    <row r="4834" spans="3:3" x14ac:dyDescent="0.25">
      <c r="C4834" s="69"/>
    </row>
    <row r="4835" spans="3:3" x14ac:dyDescent="0.25">
      <c r="C4835" s="69"/>
    </row>
    <row r="4836" spans="3:3" x14ac:dyDescent="0.25">
      <c r="C4836" s="69"/>
    </row>
    <row r="4837" spans="3:3" x14ac:dyDescent="0.25">
      <c r="C4837" s="69"/>
    </row>
    <row r="4838" spans="3:3" x14ac:dyDescent="0.25">
      <c r="C4838" s="69"/>
    </row>
    <row r="4839" spans="3:3" x14ac:dyDescent="0.25">
      <c r="C4839" s="69"/>
    </row>
    <row r="4840" spans="3:3" x14ac:dyDescent="0.25">
      <c r="C4840" s="69"/>
    </row>
    <row r="4841" spans="3:3" x14ac:dyDescent="0.25">
      <c r="C4841" s="69"/>
    </row>
    <row r="4842" spans="3:3" x14ac:dyDescent="0.25">
      <c r="C4842" s="69"/>
    </row>
    <row r="4843" spans="3:3" x14ac:dyDescent="0.25">
      <c r="C4843" s="69"/>
    </row>
    <row r="4844" spans="3:3" x14ac:dyDescent="0.25">
      <c r="C4844" s="69"/>
    </row>
    <row r="4845" spans="3:3" x14ac:dyDescent="0.25">
      <c r="C4845" s="69"/>
    </row>
    <row r="4846" spans="3:3" x14ac:dyDescent="0.25">
      <c r="C4846" s="69"/>
    </row>
    <row r="4847" spans="3:3" x14ac:dyDescent="0.25">
      <c r="C4847" s="69"/>
    </row>
    <row r="4848" spans="3:3" x14ac:dyDescent="0.25">
      <c r="C4848" s="69"/>
    </row>
    <row r="4849" spans="3:3" x14ac:dyDescent="0.25">
      <c r="C4849" s="69"/>
    </row>
    <row r="4850" spans="3:3" x14ac:dyDescent="0.25">
      <c r="C4850" s="69"/>
    </row>
    <row r="4851" spans="3:3" x14ac:dyDescent="0.25">
      <c r="C4851" s="69"/>
    </row>
    <row r="4852" spans="3:3" x14ac:dyDescent="0.25">
      <c r="C4852" s="69"/>
    </row>
    <row r="4853" spans="3:3" x14ac:dyDescent="0.25">
      <c r="C4853" s="69"/>
    </row>
    <row r="4854" spans="3:3" x14ac:dyDescent="0.25">
      <c r="C4854" s="69"/>
    </row>
    <row r="4855" spans="3:3" x14ac:dyDescent="0.25">
      <c r="C4855" s="69"/>
    </row>
    <row r="4856" spans="3:3" x14ac:dyDescent="0.25">
      <c r="C4856" s="69"/>
    </row>
    <row r="4857" spans="3:3" x14ac:dyDescent="0.25">
      <c r="C4857" s="69"/>
    </row>
    <row r="4858" spans="3:3" x14ac:dyDescent="0.25">
      <c r="C4858" s="69"/>
    </row>
    <row r="4859" spans="3:3" x14ac:dyDescent="0.25">
      <c r="C4859" s="69"/>
    </row>
    <row r="4860" spans="3:3" x14ac:dyDescent="0.25">
      <c r="C4860" s="69"/>
    </row>
    <row r="4861" spans="3:3" x14ac:dyDescent="0.25">
      <c r="C4861" s="69"/>
    </row>
    <row r="4862" spans="3:3" x14ac:dyDescent="0.25">
      <c r="C4862" s="69"/>
    </row>
    <row r="4863" spans="3:3" x14ac:dyDescent="0.25">
      <c r="C4863" s="69"/>
    </row>
    <row r="4864" spans="3:3" x14ac:dyDescent="0.25">
      <c r="C4864" s="69"/>
    </row>
    <row r="4865" spans="3:3" x14ac:dyDescent="0.25">
      <c r="C4865" s="69"/>
    </row>
    <row r="4866" spans="3:3" x14ac:dyDescent="0.25">
      <c r="C4866" s="69"/>
    </row>
    <row r="4867" spans="3:3" x14ac:dyDescent="0.25">
      <c r="C4867" s="69"/>
    </row>
    <row r="4868" spans="3:3" x14ac:dyDescent="0.25">
      <c r="C4868" s="69"/>
    </row>
    <row r="4869" spans="3:3" x14ac:dyDescent="0.25">
      <c r="C4869" s="69"/>
    </row>
    <row r="4870" spans="3:3" x14ac:dyDescent="0.25">
      <c r="C4870" s="69"/>
    </row>
    <row r="4871" spans="3:3" x14ac:dyDescent="0.25">
      <c r="C4871" s="69"/>
    </row>
    <row r="4872" spans="3:3" x14ac:dyDescent="0.25">
      <c r="C4872" s="69"/>
    </row>
    <row r="4873" spans="3:3" x14ac:dyDescent="0.25">
      <c r="C4873" s="69"/>
    </row>
    <row r="4874" spans="3:3" x14ac:dyDescent="0.25">
      <c r="C4874" s="69"/>
    </row>
    <row r="4875" spans="3:3" x14ac:dyDescent="0.25">
      <c r="C4875" s="69"/>
    </row>
    <row r="4876" spans="3:3" x14ac:dyDescent="0.25">
      <c r="C4876" s="69"/>
    </row>
    <row r="4877" spans="3:3" x14ac:dyDescent="0.25">
      <c r="C4877" s="69"/>
    </row>
    <row r="4878" spans="3:3" x14ac:dyDescent="0.25">
      <c r="C4878" s="69"/>
    </row>
    <row r="4879" spans="3:3" x14ac:dyDescent="0.25">
      <c r="C4879" s="69"/>
    </row>
    <row r="4880" spans="3:3" x14ac:dyDescent="0.25">
      <c r="C4880" s="69"/>
    </row>
    <row r="4881" spans="3:3" x14ac:dyDescent="0.25">
      <c r="C4881" s="69"/>
    </row>
    <row r="4882" spans="3:3" x14ac:dyDescent="0.25">
      <c r="C4882" s="69"/>
    </row>
    <row r="4883" spans="3:3" x14ac:dyDescent="0.25">
      <c r="C4883" s="69"/>
    </row>
    <row r="4884" spans="3:3" x14ac:dyDescent="0.25">
      <c r="C4884" s="69"/>
    </row>
    <row r="4885" spans="3:3" x14ac:dyDescent="0.25">
      <c r="C4885" s="69"/>
    </row>
    <row r="4886" spans="3:3" x14ac:dyDescent="0.25">
      <c r="C4886" s="69"/>
    </row>
    <row r="4887" spans="3:3" x14ac:dyDescent="0.25">
      <c r="C4887" s="69"/>
    </row>
    <row r="4888" spans="3:3" x14ac:dyDescent="0.25">
      <c r="C4888" s="69"/>
    </row>
    <row r="4889" spans="3:3" x14ac:dyDescent="0.25">
      <c r="C4889" s="69"/>
    </row>
    <row r="4890" spans="3:3" x14ac:dyDescent="0.25">
      <c r="C4890" s="69"/>
    </row>
    <row r="4891" spans="3:3" x14ac:dyDescent="0.25">
      <c r="C4891" s="69"/>
    </row>
    <row r="4892" spans="3:3" x14ac:dyDescent="0.25">
      <c r="C4892" s="69"/>
    </row>
    <row r="4893" spans="3:3" x14ac:dyDescent="0.25">
      <c r="C4893" s="69"/>
    </row>
    <row r="4894" spans="3:3" x14ac:dyDescent="0.25">
      <c r="C4894" s="69"/>
    </row>
    <row r="4895" spans="3:3" x14ac:dyDescent="0.25">
      <c r="C4895" s="69"/>
    </row>
    <row r="4896" spans="3:3" x14ac:dyDescent="0.25">
      <c r="C4896" s="69"/>
    </row>
    <row r="4897" spans="3:3" x14ac:dyDescent="0.25">
      <c r="C4897" s="69"/>
    </row>
    <row r="4898" spans="3:3" x14ac:dyDescent="0.25">
      <c r="C4898" s="69"/>
    </row>
    <row r="4899" spans="3:3" x14ac:dyDescent="0.25">
      <c r="C4899" s="69"/>
    </row>
    <row r="4900" spans="3:3" x14ac:dyDescent="0.25">
      <c r="C4900" s="69"/>
    </row>
    <row r="4901" spans="3:3" x14ac:dyDescent="0.25">
      <c r="C4901" s="69"/>
    </row>
    <row r="4902" spans="3:3" x14ac:dyDescent="0.25">
      <c r="C4902" s="69"/>
    </row>
    <row r="4903" spans="3:3" x14ac:dyDescent="0.25">
      <c r="C4903" s="69"/>
    </row>
    <row r="4904" spans="3:3" x14ac:dyDescent="0.25">
      <c r="C4904" s="69"/>
    </row>
    <row r="4905" spans="3:3" x14ac:dyDescent="0.25">
      <c r="C4905" s="69"/>
    </row>
    <row r="4906" spans="3:3" x14ac:dyDescent="0.25">
      <c r="C4906" s="69"/>
    </row>
    <row r="4907" spans="3:3" x14ac:dyDescent="0.25">
      <c r="C4907" s="69"/>
    </row>
    <row r="4908" spans="3:3" x14ac:dyDescent="0.25">
      <c r="C4908" s="69"/>
    </row>
    <row r="4909" spans="3:3" x14ac:dyDescent="0.25">
      <c r="C4909" s="69"/>
    </row>
    <row r="4910" spans="3:3" x14ac:dyDescent="0.25">
      <c r="C4910" s="69"/>
    </row>
    <row r="4911" spans="3:3" x14ac:dyDescent="0.25">
      <c r="C4911" s="69"/>
    </row>
    <row r="4912" spans="3:3" x14ac:dyDescent="0.25">
      <c r="C4912" s="69"/>
    </row>
    <row r="4913" spans="3:3" x14ac:dyDescent="0.25">
      <c r="C4913" s="69"/>
    </row>
    <row r="4914" spans="3:3" x14ac:dyDescent="0.25">
      <c r="C4914" s="69"/>
    </row>
    <row r="4915" spans="3:3" x14ac:dyDescent="0.25">
      <c r="C4915" s="69"/>
    </row>
    <row r="4916" spans="3:3" x14ac:dyDescent="0.25">
      <c r="C4916" s="69"/>
    </row>
    <row r="4917" spans="3:3" x14ac:dyDescent="0.25">
      <c r="C4917" s="69"/>
    </row>
    <row r="4918" spans="3:3" x14ac:dyDescent="0.25">
      <c r="C4918" s="69"/>
    </row>
    <row r="4919" spans="3:3" x14ac:dyDescent="0.25">
      <c r="C4919" s="69"/>
    </row>
    <row r="4920" spans="3:3" x14ac:dyDescent="0.25">
      <c r="C4920" s="69"/>
    </row>
    <row r="4921" spans="3:3" x14ac:dyDescent="0.25">
      <c r="C4921" s="69"/>
    </row>
    <row r="4922" spans="3:3" x14ac:dyDescent="0.25">
      <c r="C4922" s="69"/>
    </row>
    <row r="4923" spans="3:3" x14ac:dyDescent="0.25">
      <c r="C4923" s="69"/>
    </row>
    <row r="4924" spans="3:3" x14ac:dyDescent="0.25">
      <c r="C4924" s="69"/>
    </row>
    <row r="4925" spans="3:3" x14ac:dyDescent="0.25">
      <c r="C4925" s="69"/>
    </row>
    <row r="4926" spans="3:3" x14ac:dyDescent="0.25">
      <c r="C4926" s="69"/>
    </row>
    <row r="4927" spans="3:3" x14ac:dyDescent="0.25">
      <c r="C4927" s="69"/>
    </row>
    <row r="4928" spans="3:3" x14ac:dyDescent="0.25">
      <c r="C4928" s="69"/>
    </row>
    <row r="4929" spans="3:3" x14ac:dyDescent="0.25">
      <c r="C4929" s="69"/>
    </row>
    <row r="4930" spans="3:3" x14ac:dyDescent="0.25">
      <c r="C4930" s="69"/>
    </row>
    <row r="4931" spans="3:3" x14ac:dyDescent="0.25">
      <c r="C4931" s="69"/>
    </row>
    <row r="4932" spans="3:3" x14ac:dyDescent="0.25">
      <c r="C4932" s="69"/>
    </row>
    <row r="4933" spans="3:3" x14ac:dyDescent="0.25">
      <c r="C4933" s="69"/>
    </row>
    <row r="4934" spans="3:3" x14ac:dyDescent="0.25">
      <c r="C4934" s="69"/>
    </row>
    <row r="4935" spans="3:3" x14ac:dyDescent="0.25">
      <c r="C4935" s="69"/>
    </row>
    <row r="4936" spans="3:3" x14ac:dyDescent="0.25">
      <c r="C4936" s="69"/>
    </row>
    <row r="4937" spans="3:3" x14ac:dyDescent="0.25">
      <c r="C4937" s="69"/>
    </row>
    <row r="4938" spans="3:3" x14ac:dyDescent="0.25">
      <c r="C4938" s="69"/>
    </row>
    <row r="4939" spans="3:3" x14ac:dyDescent="0.25">
      <c r="C4939" s="69"/>
    </row>
    <row r="4940" spans="3:3" x14ac:dyDescent="0.25">
      <c r="C4940" s="69"/>
    </row>
    <row r="4941" spans="3:3" x14ac:dyDescent="0.25">
      <c r="C4941" s="69"/>
    </row>
    <row r="4942" spans="3:3" x14ac:dyDescent="0.25">
      <c r="C4942" s="69"/>
    </row>
    <row r="4943" spans="3:3" x14ac:dyDescent="0.25">
      <c r="C4943" s="69"/>
    </row>
    <row r="4944" spans="3:3" x14ac:dyDescent="0.25">
      <c r="C4944" s="69"/>
    </row>
    <row r="4945" spans="3:3" x14ac:dyDescent="0.25">
      <c r="C4945" s="69"/>
    </row>
    <row r="4946" spans="3:3" x14ac:dyDescent="0.25">
      <c r="C4946" s="69"/>
    </row>
    <row r="4947" spans="3:3" x14ac:dyDescent="0.25">
      <c r="C4947" s="69"/>
    </row>
    <row r="4948" spans="3:3" x14ac:dyDescent="0.25">
      <c r="C4948" s="69"/>
    </row>
    <row r="4949" spans="3:3" x14ac:dyDescent="0.25">
      <c r="C4949" s="69"/>
    </row>
    <row r="4950" spans="3:3" x14ac:dyDescent="0.25">
      <c r="C4950" s="69"/>
    </row>
    <row r="4951" spans="3:3" x14ac:dyDescent="0.25">
      <c r="C4951" s="69"/>
    </row>
    <row r="4952" spans="3:3" x14ac:dyDescent="0.25">
      <c r="C4952" s="69"/>
    </row>
    <row r="4953" spans="3:3" x14ac:dyDescent="0.25">
      <c r="C4953" s="69"/>
    </row>
    <row r="4954" spans="3:3" x14ac:dyDescent="0.25">
      <c r="C4954" s="69"/>
    </row>
    <row r="4955" spans="3:3" x14ac:dyDescent="0.25">
      <c r="C4955" s="69"/>
    </row>
    <row r="4956" spans="3:3" x14ac:dyDescent="0.25">
      <c r="C4956" s="69"/>
    </row>
    <row r="4957" spans="3:3" x14ac:dyDescent="0.25">
      <c r="C4957" s="69"/>
    </row>
    <row r="4958" spans="3:3" x14ac:dyDescent="0.25">
      <c r="C4958" s="69"/>
    </row>
    <row r="4959" spans="3:3" x14ac:dyDescent="0.25">
      <c r="C4959" s="69"/>
    </row>
    <row r="4960" spans="3:3" x14ac:dyDescent="0.25">
      <c r="C4960" s="69"/>
    </row>
    <row r="4961" spans="3:3" x14ac:dyDescent="0.25">
      <c r="C4961" s="69"/>
    </row>
    <row r="4962" spans="3:3" x14ac:dyDescent="0.25">
      <c r="C4962" s="69"/>
    </row>
    <row r="4963" spans="3:3" x14ac:dyDescent="0.25">
      <c r="C4963" s="69"/>
    </row>
    <row r="4964" spans="3:3" x14ac:dyDescent="0.25">
      <c r="C4964" s="69"/>
    </row>
    <row r="4965" spans="3:3" x14ac:dyDescent="0.25">
      <c r="C4965" s="69"/>
    </row>
    <row r="4966" spans="3:3" x14ac:dyDescent="0.25">
      <c r="C4966" s="69"/>
    </row>
    <row r="4967" spans="3:3" x14ac:dyDescent="0.25">
      <c r="C4967" s="69"/>
    </row>
    <row r="4968" spans="3:3" x14ac:dyDescent="0.25">
      <c r="C4968" s="69"/>
    </row>
    <row r="4969" spans="3:3" x14ac:dyDescent="0.25">
      <c r="C4969" s="69"/>
    </row>
    <row r="4970" spans="3:3" x14ac:dyDescent="0.25">
      <c r="C4970" s="69"/>
    </row>
    <row r="4971" spans="3:3" x14ac:dyDescent="0.25">
      <c r="C4971" s="69"/>
    </row>
    <row r="4972" spans="3:3" x14ac:dyDescent="0.25">
      <c r="C4972" s="69"/>
    </row>
    <row r="4973" spans="3:3" x14ac:dyDescent="0.25">
      <c r="C4973" s="69"/>
    </row>
    <row r="4974" spans="3:3" x14ac:dyDescent="0.25">
      <c r="C4974" s="69"/>
    </row>
    <row r="4975" spans="3:3" x14ac:dyDescent="0.25">
      <c r="C4975" s="69"/>
    </row>
    <row r="4976" spans="3:3" x14ac:dyDescent="0.25">
      <c r="C4976" s="69"/>
    </row>
    <row r="4977" spans="3:3" x14ac:dyDescent="0.25">
      <c r="C4977" s="69"/>
    </row>
    <row r="4978" spans="3:3" x14ac:dyDescent="0.25">
      <c r="C4978" s="69"/>
    </row>
    <row r="4979" spans="3:3" x14ac:dyDescent="0.25">
      <c r="C4979" s="69"/>
    </row>
    <row r="4980" spans="3:3" x14ac:dyDescent="0.25">
      <c r="C4980" s="69"/>
    </row>
    <row r="4981" spans="3:3" x14ac:dyDescent="0.25">
      <c r="C4981" s="69"/>
    </row>
    <row r="4982" spans="3:3" x14ac:dyDescent="0.25">
      <c r="C4982" s="69"/>
    </row>
    <row r="4983" spans="3:3" x14ac:dyDescent="0.25">
      <c r="C4983" s="69"/>
    </row>
    <row r="4984" spans="3:3" x14ac:dyDescent="0.25">
      <c r="C4984" s="69"/>
    </row>
    <row r="4985" spans="3:3" x14ac:dyDescent="0.25">
      <c r="C4985" s="69"/>
    </row>
    <row r="4986" spans="3:3" x14ac:dyDescent="0.25">
      <c r="C4986" s="69"/>
    </row>
    <row r="4987" spans="3:3" x14ac:dyDescent="0.25">
      <c r="C4987" s="69"/>
    </row>
    <row r="4988" spans="3:3" x14ac:dyDescent="0.25">
      <c r="C4988" s="69"/>
    </row>
    <row r="4989" spans="3:3" x14ac:dyDescent="0.25">
      <c r="C4989" s="69"/>
    </row>
    <row r="4990" spans="3:3" x14ac:dyDescent="0.25">
      <c r="C4990" s="69"/>
    </row>
    <row r="4991" spans="3:3" x14ac:dyDescent="0.25">
      <c r="C4991" s="69"/>
    </row>
    <row r="4992" spans="3:3" x14ac:dyDescent="0.25">
      <c r="C4992" s="69"/>
    </row>
    <row r="4993" spans="3:3" x14ac:dyDescent="0.25">
      <c r="C4993" s="69"/>
    </row>
    <row r="4994" spans="3:3" x14ac:dyDescent="0.25">
      <c r="C4994" s="69"/>
    </row>
    <row r="4995" spans="3:3" x14ac:dyDescent="0.25">
      <c r="C4995" s="69"/>
    </row>
    <row r="4996" spans="3:3" x14ac:dyDescent="0.25">
      <c r="C4996" s="69"/>
    </row>
    <row r="4997" spans="3:3" x14ac:dyDescent="0.25">
      <c r="C4997" s="69"/>
    </row>
    <row r="4998" spans="3:3" x14ac:dyDescent="0.25">
      <c r="C4998" s="69"/>
    </row>
    <row r="4999" spans="3:3" x14ac:dyDescent="0.25">
      <c r="C4999" s="69"/>
    </row>
    <row r="5000" spans="3:3" x14ac:dyDescent="0.25">
      <c r="C5000" s="69"/>
    </row>
    <row r="5001" spans="3:3" x14ac:dyDescent="0.25">
      <c r="C5001" s="69"/>
    </row>
    <row r="5002" spans="3:3" x14ac:dyDescent="0.25">
      <c r="C5002" s="69"/>
    </row>
    <row r="5003" spans="3:3" x14ac:dyDescent="0.25">
      <c r="C5003" s="69"/>
    </row>
    <row r="5004" spans="3:3" x14ac:dyDescent="0.25">
      <c r="C5004" s="69"/>
    </row>
    <row r="5005" spans="3:3" x14ac:dyDescent="0.25">
      <c r="C5005" s="69"/>
    </row>
    <row r="5006" spans="3:3" x14ac:dyDescent="0.25">
      <c r="C5006" s="69"/>
    </row>
    <row r="5007" spans="3:3" x14ac:dyDescent="0.25">
      <c r="C5007" s="69"/>
    </row>
    <row r="5008" spans="3:3" x14ac:dyDescent="0.25">
      <c r="C5008" s="69"/>
    </row>
    <row r="5009" spans="3:3" x14ac:dyDescent="0.25">
      <c r="C5009" s="69"/>
    </row>
    <row r="5010" spans="3:3" x14ac:dyDescent="0.25">
      <c r="C5010" s="69"/>
    </row>
    <row r="5011" spans="3:3" x14ac:dyDescent="0.25">
      <c r="C5011" s="69"/>
    </row>
    <row r="5012" spans="3:3" x14ac:dyDescent="0.25">
      <c r="C5012" s="69"/>
    </row>
    <row r="5013" spans="3:3" x14ac:dyDescent="0.25">
      <c r="C5013" s="69"/>
    </row>
    <row r="5014" spans="3:3" x14ac:dyDescent="0.25">
      <c r="C5014" s="69"/>
    </row>
    <row r="5015" spans="3:3" x14ac:dyDescent="0.25">
      <c r="C5015" s="69"/>
    </row>
    <row r="5016" spans="3:3" x14ac:dyDescent="0.25">
      <c r="C5016" s="69"/>
    </row>
    <row r="5017" spans="3:3" x14ac:dyDescent="0.25">
      <c r="C5017" s="69"/>
    </row>
    <row r="5018" spans="3:3" x14ac:dyDescent="0.25">
      <c r="C5018" s="69"/>
    </row>
    <row r="5019" spans="3:3" x14ac:dyDescent="0.25">
      <c r="C5019" s="69"/>
    </row>
    <row r="5020" spans="3:3" x14ac:dyDescent="0.25">
      <c r="C5020" s="69"/>
    </row>
    <row r="5021" spans="3:3" x14ac:dyDescent="0.25">
      <c r="C5021" s="69"/>
    </row>
    <row r="5022" spans="3:3" x14ac:dyDescent="0.25">
      <c r="C5022" s="69"/>
    </row>
    <row r="5023" spans="3:3" x14ac:dyDescent="0.25">
      <c r="C5023" s="69"/>
    </row>
    <row r="5024" spans="3:3" x14ac:dyDescent="0.25">
      <c r="C5024" s="69"/>
    </row>
    <row r="5025" spans="3:3" x14ac:dyDescent="0.25">
      <c r="C5025" s="69"/>
    </row>
    <row r="5026" spans="3:3" x14ac:dyDescent="0.25">
      <c r="C5026" s="69"/>
    </row>
    <row r="5027" spans="3:3" x14ac:dyDescent="0.25">
      <c r="C5027" s="69"/>
    </row>
    <row r="5028" spans="3:3" x14ac:dyDescent="0.25">
      <c r="C5028" s="69"/>
    </row>
    <row r="5029" spans="3:3" x14ac:dyDescent="0.25">
      <c r="C5029" s="69"/>
    </row>
    <row r="5030" spans="3:3" x14ac:dyDescent="0.25">
      <c r="C5030" s="69"/>
    </row>
    <row r="5031" spans="3:3" x14ac:dyDescent="0.25">
      <c r="C5031" s="69"/>
    </row>
    <row r="5032" spans="3:3" x14ac:dyDescent="0.25">
      <c r="C5032" s="69"/>
    </row>
    <row r="5033" spans="3:3" x14ac:dyDescent="0.25">
      <c r="C5033" s="69"/>
    </row>
    <row r="5034" spans="3:3" x14ac:dyDescent="0.25">
      <c r="C5034" s="69"/>
    </row>
    <row r="5035" spans="3:3" x14ac:dyDescent="0.25">
      <c r="C5035" s="69"/>
    </row>
    <row r="5036" spans="3:3" x14ac:dyDescent="0.25">
      <c r="C5036" s="69"/>
    </row>
    <row r="5037" spans="3:3" x14ac:dyDescent="0.25">
      <c r="C5037" s="69"/>
    </row>
    <row r="5038" spans="3:3" x14ac:dyDescent="0.25">
      <c r="C5038" s="69"/>
    </row>
    <row r="5039" spans="3:3" x14ac:dyDescent="0.25">
      <c r="C5039" s="69"/>
    </row>
    <row r="5040" spans="3:3" x14ac:dyDescent="0.25">
      <c r="C5040" s="69"/>
    </row>
    <row r="5041" spans="3:3" x14ac:dyDescent="0.25">
      <c r="C5041" s="69"/>
    </row>
    <row r="5042" spans="3:3" x14ac:dyDescent="0.25">
      <c r="C5042" s="69"/>
    </row>
    <row r="5043" spans="3:3" x14ac:dyDescent="0.25">
      <c r="C5043" s="69"/>
    </row>
    <row r="5044" spans="3:3" x14ac:dyDescent="0.25">
      <c r="C5044" s="69"/>
    </row>
    <row r="5045" spans="3:3" x14ac:dyDescent="0.25">
      <c r="C5045" s="69"/>
    </row>
    <row r="5046" spans="3:3" x14ac:dyDescent="0.25">
      <c r="C5046" s="69"/>
    </row>
    <row r="5047" spans="3:3" x14ac:dyDescent="0.25">
      <c r="C5047" s="69"/>
    </row>
    <row r="5048" spans="3:3" x14ac:dyDescent="0.25">
      <c r="C5048" s="69"/>
    </row>
    <row r="5049" spans="3:3" x14ac:dyDescent="0.25">
      <c r="C5049" s="69"/>
    </row>
    <row r="5050" spans="3:3" x14ac:dyDescent="0.25">
      <c r="C5050" s="69"/>
    </row>
    <row r="5051" spans="3:3" x14ac:dyDescent="0.25">
      <c r="C5051" s="69"/>
    </row>
    <row r="5052" spans="3:3" x14ac:dyDescent="0.25">
      <c r="C5052" s="69"/>
    </row>
    <row r="5053" spans="3:3" x14ac:dyDescent="0.25">
      <c r="C5053" s="69"/>
    </row>
    <row r="5054" spans="3:3" x14ac:dyDescent="0.25">
      <c r="C5054" s="69"/>
    </row>
    <row r="5055" spans="3:3" x14ac:dyDescent="0.25">
      <c r="C5055" s="69"/>
    </row>
    <row r="5056" spans="3:3" x14ac:dyDescent="0.25">
      <c r="C5056" s="69"/>
    </row>
    <row r="5057" spans="3:3" x14ac:dyDescent="0.25">
      <c r="C5057" s="69"/>
    </row>
    <row r="5058" spans="3:3" x14ac:dyDescent="0.25">
      <c r="C5058" s="69"/>
    </row>
    <row r="5059" spans="3:3" x14ac:dyDescent="0.25">
      <c r="C5059" s="69"/>
    </row>
    <row r="5060" spans="3:3" x14ac:dyDescent="0.25">
      <c r="C5060" s="69"/>
    </row>
    <row r="5061" spans="3:3" x14ac:dyDescent="0.25">
      <c r="C5061" s="69"/>
    </row>
    <row r="5062" spans="3:3" x14ac:dyDescent="0.25">
      <c r="C5062" s="69"/>
    </row>
    <row r="5063" spans="3:3" x14ac:dyDescent="0.25">
      <c r="C5063" s="69"/>
    </row>
    <row r="5064" spans="3:3" x14ac:dyDescent="0.25">
      <c r="C5064" s="69"/>
    </row>
    <row r="5065" spans="3:3" x14ac:dyDescent="0.25">
      <c r="C5065" s="69"/>
    </row>
    <row r="5066" spans="3:3" x14ac:dyDescent="0.25">
      <c r="C5066" s="69"/>
    </row>
    <row r="5067" spans="3:3" x14ac:dyDescent="0.25">
      <c r="C5067" s="69"/>
    </row>
    <row r="5068" spans="3:3" x14ac:dyDescent="0.25">
      <c r="C5068" s="69"/>
    </row>
    <row r="5069" spans="3:3" x14ac:dyDescent="0.25">
      <c r="C5069" s="69"/>
    </row>
    <row r="5070" spans="3:3" x14ac:dyDescent="0.25">
      <c r="C5070" s="69"/>
    </row>
    <row r="5071" spans="3:3" x14ac:dyDescent="0.25">
      <c r="C5071" s="69"/>
    </row>
    <row r="5072" spans="3:3" x14ac:dyDescent="0.25">
      <c r="C5072" s="69"/>
    </row>
    <row r="5073" spans="3:3" x14ac:dyDescent="0.25">
      <c r="C5073" s="69"/>
    </row>
    <row r="5074" spans="3:3" x14ac:dyDescent="0.25">
      <c r="C5074" s="69"/>
    </row>
    <row r="5075" spans="3:3" x14ac:dyDescent="0.25">
      <c r="C5075" s="69"/>
    </row>
    <row r="5076" spans="3:3" x14ac:dyDescent="0.25">
      <c r="C5076" s="69"/>
    </row>
    <row r="5077" spans="3:3" x14ac:dyDescent="0.25">
      <c r="C5077" s="69"/>
    </row>
    <row r="5078" spans="3:3" x14ac:dyDescent="0.25">
      <c r="C5078" s="69"/>
    </row>
    <row r="5079" spans="3:3" x14ac:dyDescent="0.25">
      <c r="C5079" s="69"/>
    </row>
    <row r="5080" spans="3:3" x14ac:dyDescent="0.25">
      <c r="C5080" s="69"/>
    </row>
    <row r="5081" spans="3:3" x14ac:dyDescent="0.25">
      <c r="C5081" s="69"/>
    </row>
    <row r="5082" spans="3:3" x14ac:dyDescent="0.25">
      <c r="C5082" s="69"/>
    </row>
    <row r="5083" spans="3:3" x14ac:dyDescent="0.25">
      <c r="C5083" s="69"/>
    </row>
    <row r="5084" spans="3:3" x14ac:dyDescent="0.25">
      <c r="C5084" s="69"/>
    </row>
    <row r="5085" spans="3:3" x14ac:dyDescent="0.25">
      <c r="C5085" s="69"/>
    </row>
    <row r="5086" spans="3:3" x14ac:dyDescent="0.25">
      <c r="C5086" s="69"/>
    </row>
    <row r="5087" spans="3:3" x14ac:dyDescent="0.25">
      <c r="C5087" s="69"/>
    </row>
    <row r="5088" spans="3:3" x14ac:dyDescent="0.25">
      <c r="C5088" s="69"/>
    </row>
    <row r="5089" spans="3:3" x14ac:dyDescent="0.25">
      <c r="C5089" s="69"/>
    </row>
    <row r="5090" spans="3:3" x14ac:dyDescent="0.25">
      <c r="C5090" s="69"/>
    </row>
    <row r="5091" spans="3:3" x14ac:dyDescent="0.25">
      <c r="C5091" s="69"/>
    </row>
    <row r="5092" spans="3:3" x14ac:dyDescent="0.25">
      <c r="C5092" s="69"/>
    </row>
    <row r="5093" spans="3:3" x14ac:dyDescent="0.25">
      <c r="C5093" s="69"/>
    </row>
    <row r="5094" spans="3:3" x14ac:dyDescent="0.25">
      <c r="C5094" s="69"/>
    </row>
    <row r="5095" spans="3:3" x14ac:dyDescent="0.25">
      <c r="C5095" s="69"/>
    </row>
    <row r="5096" spans="3:3" x14ac:dyDescent="0.25">
      <c r="C5096" s="69"/>
    </row>
    <row r="5097" spans="3:3" x14ac:dyDescent="0.25">
      <c r="C5097" s="69"/>
    </row>
    <row r="5098" spans="3:3" x14ac:dyDescent="0.25">
      <c r="C5098" s="69"/>
    </row>
    <row r="5099" spans="3:3" x14ac:dyDescent="0.25">
      <c r="C5099" s="69"/>
    </row>
    <row r="5100" spans="3:3" x14ac:dyDescent="0.25">
      <c r="C5100" s="69"/>
    </row>
    <row r="5101" spans="3:3" x14ac:dyDescent="0.25">
      <c r="C5101" s="69"/>
    </row>
    <row r="5102" spans="3:3" x14ac:dyDescent="0.25">
      <c r="C5102" s="69"/>
    </row>
    <row r="5103" spans="3:3" x14ac:dyDescent="0.25">
      <c r="C5103" s="69"/>
    </row>
    <row r="5104" spans="3:3" x14ac:dyDescent="0.25">
      <c r="C5104" s="69"/>
    </row>
    <row r="5105" spans="3:3" x14ac:dyDescent="0.25">
      <c r="C5105" s="69"/>
    </row>
    <row r="5106" spans="3:3" x14ac:dyDescent="0.25">
      <c r="C5106" s="69"/>
    </row>
    <row r="5107" spans="3:3" x14ac:dyDescent="0.25">
      <c r="C5107" s="69"/>
    </row>
    <row r="5108" spans="3:3" x14ac:dyDescent="0.25">
      <c r="C5108" s="69"/>
    </row>
    <row r="5109" spans="3:3" x14ac:dyDescent="0.25">
      <c r="C5109" s="69"/>
    </row>
    <row r="5110" spans="3:3" x14ac:dyDescent="0.25">
      <c r="C5110" s="69"/>
    </row>
    <row r="5111" spans="3:3" x14ac:dyDescent="0.25">
      <c r="C5111" s="69"/>
    </row>
    <row r="5112" spans="3:3" x14ac:dyDescent="0.25">
      <c r="C5112" s="69"/>
    </row>
    <row r="5113" spans="3:3" x14ac:dyDescent="0.25">
      <c r="C5113" s="69"/>
    </row>
    <row r="5114" spans="3:3" x14ac:dyDescent="0.25">
      <c r="C5114" s="69"/>
    </row>
    <row r="5115" spans="3:3" x14ac:dyDescent="0.25">
      <c r="C5115" s="69"/>
    </row>
    <row r="5116" spans="3:3" x14ac:dyDescent="0.25">
      <c r="C5116" s="69"/>
    </row>
    <row r="5117" spans="3:3" x14ac:dyDescent="0.25">
      <c r="C5117" s="69"/>
    </row>
    <row r="5118" spans="3:3" x14ac:dyDescent="0.25">
      <c r="C5118" s="69"/>
    </row>
    <row r="5119" spans="3:3" x14ac:dyDescent="0.25">
      <c r="C5119" s="69"/>
    </row>
    <row r="5120" spans="3:3" x14ac:dyDescent="0.25">
      <c r="C5120" s="69"/>
    </row>
    <row r="5121" spans="3:3" x14ac:dyDescent="0.25">
      <c r="C5121" s="69"/>
    </row>
    <row r="5122" spans="3:3" x14ac:dyDescent="0.25">
      <c r="C5122" s="69"/>
    </row>
    <row r="5123" spans="3:3" x14ac:dyDescent="0.25">
      <c r="C5123" s="69"/>
    </row>
    <row r="5124" spans="3:3" x14ac:dyDescent="0.25">
      <c r="C5124" s="69"/>
    </row>
    <row r="5125" spans="3:3" x14ac:dyDescent="0.25">
      <c r="C5125" s="69"/>
    </row>
    <row r="5126" spans="3:3" x14ac:dyDescent="0.25">
      <c r="C5126" s="69"/>
    </row>
    <row r="5127" spans="3:3" x14ac:dyDescent="0.25">
      <c r="C5127" s="69"/>
    </row>
    <row r="5128" spans="3:3" x14ac:dyDescent="0.25">
      <c r="C5128" s="69"/>
    </row>
    <row r="5129" spans="3:3" x14ac:dyDescent="0.25">
      <c r="C5129" s="69"/>
    </row>
    <row r="5130" spans="3:3" x14ac:dyDescent="0.25">
      <c r="C5130" s="69"/>
    </row>
    <row r="5131" spans="3:3" x14ac:dyDescent="0.25">
      <c r="C5131" s="69"/>
    </row>
    <row r="5132" spans="3:3" x14ac:dyDescent="0.25">
      <c r="C5132" s="69"/>
    </row>
    <row r="5133" spans="3:3" x14ac:dyDescent="0.25">
      <c r="C5133" s="69"/>
    </row>
    <row r="5134" spans="3:3" x14ac:dyDescent="0.25">
      <c r="C5134" s="69"/>
    </row>
    <row r="5135" spans="3:3" x14ac:dyDescent="0.25">
      <c r="C5135" s="69"/>
    </row>
    <row r="5136" spans="3:3" x14ac:dyDescent="0.25">
      <c r="C5136" s="69"/>
    </row>
    <row r="5137" spans="3:3" x14ac:dyDescent="0.25">
      <c r="C5137" s="69"/>
    </row>
    <row r="5138" spans="3:3" x14ac:dyDescent="0.25">
      <c r="C5138" s="69"/>
    </row>
    <row r="5139" spans="3:3" x14ac:dyDescent="0.25">
      <c r="C5139" s="69"/>
    </row>
    <row r="5140" spans="3:3" x14ac:dyDescent="0.25">
      <c r="C5140" s="69"/>
    </row>
    <row r="5141" spans="3:3" x14ac:dyDescent="0.25">
      <c r="C5141" s="69"/>
    </row>
    <row r="5142" spans="3:3" x14ac:dyDescent="0.25">
      <c r="C5142" s="69"/>
    </row>
    <row r="5143" spans="3:3" x14ac:dyDescent="0.25">
      <c r="C5143" s="69"/>
    </row>
    <row r="5144" spans="3:3" x14ac:dyDescent="0.25">
      <c r="C5144" s="69"/>
    </row>
    <row r="5145" spans="3:3" x14ac:dyDescent="0.25">
      <c r="C5145" s="69"/>
    </row>
    <row r="5146" spans="3:3" x14ac:dyDescent="0.25">
      <c r="C5146" s="69"/>
    </row>
    <row r="5147" spans="3:3" x14ac:dyDescent="0.25">
      <c r="C5147" s="69"/>
    </row>
    <row r="5148" spans="3:3" x14ac:dyDescent="0.25">
      <c r="C5148" s="69"/>
    </row>
    <row r="5149" spans="3:3" x14ac:dyDescent="0.25">
      <c r="C5149" s="69"/>
    </row>
    <row r="5150" spans="3:3" x14ac:dyDescent="0.25">
      <c r="C5150" s="69"/>
    </row>
    <row r="5151" spans="3:3" x14ac:dyDescent="0.25">
      <c r="C5151" s="69"/>
    </row>
    <row r="5152" spans="3:3" x14ac:dyDescent="0.25">
      <c r="C5152" s="69"/>
    </row>
    <row r="5153" spans="3:3" x14ac:dyDescent="0.25">
      <c r="C5153" s="69"/>
    </row>
    <row r="5154" spans="3:3" x14ac:dyDescent="0.25">
      <c r="C5154" s="69"/>
    </row>
    <row r="5155" spans="3:3" x14ac:dyDescent="0.25">
      <c r="C5155" s="69"/>
    </row>
    <row r="5156" spans="3:3" x14ac:dyDescent="0.25">
      <c r="C5156" s="69"/>
    </row>
    <row r="5157" spans="3:3" x14ac:dyDescent="0.25">
      <c r="C5157" s="69"/>
    </row>
    <row r="5158" spans="3:3" x14ac:dyDescent="0.25">
      <c r="C5158" s="69"/>
    </row>
    <row r="5159" spans="3:3" x14ac:dyDescent="0.25">
      <c r="C5159" s="69"/>
    </row>
    <row r="5160" spans="3:3" x14ac:dyDescent="0.25">
      <c r="C5160" s="69"/>
    </row>
    <row r="5161" spans="3:3" x14ac:dyDescent="0.25">
      <c r="C5161" s="69"/>
    </row>
    <row r="5162" spans="3:3" x14ac:dyDescent="0.25">
      <c r="C5162" s="69"/>
    </row>
    <row r="5163" spans="3:3" x14ac:dyDescent="0.25">
      <c r="C5163" s="69"/>
    </row>
    <row r="5164" spans="3:3" x14ac:dyDescent="0.25">
      <c r="C5164" s="69"/>
    </row>
    <row r="5165" spans="3:3" x14ac:dyDescent="0.25">
      <c r="C5165" s="69"/>
    </row>
    <row r="5166" spans="3:3" x14ac:dyDescent="0.25">
      <c r="C5166" s="69"/>
    </row>
    <row r="5167" spans="3:3" x14ac:dyDescent="0.25">
      <c r="C5167" s="69"/>
    </row>
    <row r="5168" spans="3:3" x14ac:dyDescent="0.25">
      <c r="C5168" s="69"/>
    </row>
    <row r="5169" spans="3:3" x14ac:dyDescent="0.25">
      <c r="C5169" s="69"/>
    </row>
    <row r="5170" spans="3:3" x14ac:dyDescent="0.25">
      <c r="C5170" s="69"/>
    </row>
    <row r="5171" spans="3:3" x14ac:dyDescent="0.25">
      <c r="C5171" s="69"/>
    </row>
    <row r="5172" spans="3:3" x14ac:dyDescent="0.25">
      <c r="C5172" s="69"/>
    </row>
    <row r="5173" spans="3:3" x14ac:dyDescent="0.25">
      <c r="C5173" s="69"/>
    </row>
    <row r="5174" spans="3:3" x14ac:dyDescent="0.25">
      <c r="C5174" s="69"/>
    </row>
    <row r="5175" spans="3:3" x14ac:dyDescent="0.25">
      <c r="C5175" s="69"/>
    </row>
    <row r="5176" spans="3:3" x14ac:dyDescent="0.25">
      <c r="C5176" s="69"/>
    </row>
    <row r="5177" spans="3:3" x14ac:dyDescent="0.25">
      <c r="C5177" s="69"/>
    </row>
    <row r="5178" spans="3:3" x14ac:dyDescent="0.25">
      <c r="C5178" s="69"/>
    </row>
    <row r="5179" spans="3:3" x14ac:dyDescent="0.25">
      <c r="C5179" s="69"/>
    </row>
    <row r="5180" spans="3:3" x14ac:dyDescent="0.25">
      <c r="C5180" s="69"/>
    </row>
    <row r="5181" spans="3:3" x14ac:dyDescent="0.25">
      <c r="C5181" s="69"/>
    </row>
    <row r="5182" spans="3:3" x14ac:dyDescent="0.25">
      <c r="C5182" s="69"/>
    </row>
    <row r="5183" spans="3:3" x14ac:dyDescent="0.25">
      <c r="C5183" s="69"/>
    </row>
    <row r="5184" spans="3:3" x14ac:dyDescent="0.25">
      <c r="C5184" s="69"/>
    </row>
    <row r="5185" spans="3:3" x14ac:dyDescent="0.25">
      <c r="C5185" s="69"/>
    </row>
    <row r="5186" spans="3:3" x14ac:dyDescent="0.25">
      <c r="C5186" s="69"/>
    </row>
    <row r="5187" spans="3:3" x14ac:dyDescent="0.25">
      <c r="C5187" s="69"/>
    </row>
    <row r="5188" spans="3:3" x14ac:dyDescent="0.25">
      <c r="C5188" s="69"/>
    </row>
    <row r="5189" spans="3:3" x14ac:dyDescent="0.25">
      <c r="C5189" s="69"/>
    </row>
    <row r="5190" spans="3:3" x14ac:dyDescent="0.25">
      <c r="C5190" s="69"/>
    </row>
    <row r="5191" spans="3:3" x14ac:dyDescent="0.25">
      <c r="C5191" s="69"/>
    </row>
    <row r="5192" spans="3:3" x14ac:dyDescent="0.25">
      <c r="C5192" s="69"/>
    </row>
    <row r="5193" spans="3:3" x14ac:dyDescent="0.25">
      <c r="C5193" s="69"/>
    </row>
    <row r="5194" spans="3:3" x14ac:dyDescent="0.25">
      <c r="C5194" s="69"/>
    </row>
    <row r="5195" spans="3:3" x14ac:dyDescent="0.25">
      <c r="C5195" s="69"/>
    </row>
    <row r="5196" spans="3:3" x14ac:dyDescent="0.25">
      <c r="C5196" s="69"/>
    </row>
    <row r="5197" spans="3:3" x14ac:dyDescent="0.25">
      <c r="C5197" s="69"/>
    </row>
    <row r="5198" spans="3:3" x14ac:dyDescent="0.25">
      <c r="C5198" s="69"/>
    </row>
    <row r="5199" spans="3:3" x14ac:dyDescent="0.25">
      <c r="C5199" s="69"/>
    </row>
    <row r="5200" spans="3:3" x14ac:dyDescent="0.25">
      <c r="C5200" s="69"/>
    </row>
    <row r="5201" spans="3:3" x14ac:dyDescent="0.25">
      <c r="C5201" s="69"/>
    </row>
    <row r="5202" spans="3:3" x14ac:dyDescent="0.25">
      <c r="C5202" s="69"/>
    </row>
    <row r="5203" spans="3:3" x14ac:dyDescent="0.25">
      <c r="C5203" s="69"/>
    </row>
    <row r="5204" spans="3:3" x14ac:dyDescent="0.25">
      <c r="C5204" s="69"/>
    </row>
    <row r="5205" spans="3:3" x14ac:dyDescent="0.25">
      <c r="C5205" s="69"/>
    </row>
    <row r="5206" spans="3:3" x14ac:dyDescent="0.25">
      <c r="C5206" s="69"/>
    </row>
    <row r="5207" spans="3:3" x14ac:dyDescent="0.25">
      <c r="C5207" s="69"/>
    </row>
    <row r="5208" spans="3:3" x14ac:dyDescent="0.25">
      <c r="C5208" s="69"/>
    </row>
    <row r="5209" spans="3:3" x14ac:dyDescent="0.25">
      <c r="C5209" s="69"/>
    </row>
    <row r="5210" spans="3:3" x14ac:dyDescent="0.25">
      <c r="C5210" s="69"/>
    </row>
    <row r="5211" spans="3:3" x14ac:dyDescent="0.25">
      <c r="C5211" s="69"/>
    </row>
    <row r="5212" spans="3:3" x14ac:dyDescent="0.25">
      <c r="C5212" s="69"/>
    </row>
    <row r="5213" spans="3:3" x14ac:dyDescent="0.25">
      <c r="C5213" s="69"/>
    </row>
    <row r="5214" spans="3:3" x14ac:dyDescent="0.25">
      <c r="C5214" s="69"/>
    </row>
    <row r="5215" spans="3:3" x14ac:dyDescent="0.25">
      <c r="C5215" s="69"/>
    </row>
    <row r="5216" spans="3:3" x14ac:dyDescent="0.25">
      <c r="C5216" s="69"/>
    </row>
    <row r="5217" spans="3:3" x14ac:dyDescent="0.25">
      <c r="C5217" s="69"/>
    </row>
    <row r="5218" spans="3:3" x14ac:dyDescent="0.25">
      <c r="C5218" s="69"/>
    </row>
    <row r="5219" spans="3:3" x14ac:dyDescent="0.25">
      <c r="C5219" s="69"/>
    </row>
    <row r="5220" spans="3:3" x14ac:dyDescent="0.25">
      <c r="C5220" s="69"/>
    </row>
    <row r="5221" spans="3:3" x14ac:dyDescent="0.25">
      <c r="C5221" s="69"/>
    </row>
    <row r="5222" spans="3:3" x14ac:dyDescent="0.25">
      <c r="C5222" s="69"/>
    </row>
    <row r="5223" spans="3:3" x14ac:dyDescent="0.25">
      <c r="C5223" s="69"/>
    </row>
    <row r="5224" spans="3:3" x14ac:dyDescent="0.25">
      <c r="C5224" s="69"/>
    </row>
    <row r="5225" spans="3:3" x14ac:dyDescent="0.25">
      <c r="C5225" s="69"/>
    </row>
    <row r="5226" spans="3:3" x14ac:dyDescent="0.25">
      <c r="C5226" s="69"/>
    </row>
    <row r="5227" spans="3:3" x14ac:dyDescent="0.25">
      <c r="C5227" s="69"/>
    </row>
    <row r="5228" spans="3:3" x14ac:dyDescent="0.25">
      <c r="C5228" s="69"/>
    </row>
    <row r="5229" spans="3:3" x14ac:dyDescent="0.25">
      <c r="C5229" s="69"/>
    </row>
    <row r="5230" spans="3:3" x14ac:dyDescent="0.25">
      <c r="C5230" s="69"/>
    </row>
    <row r="5231" spans="3:3" x14ac:dyDescent="0.25">
      <c r="C5231" s="69"/>
    </row>
    <row r="5232" spans="3:3" x14ac:dyDescent="0.25">
      <c r="C5232" s="69"/>
    </row>
    <row r="5233" spans="3:3" x14ac:dyDescent="0.25">
      <c r="C5233" s="69"/>
    </row>
    <row r="5234" spans="3:3" x14ac:dyDescent="0.25">
      <c r="C5234" s="69"/>
    </row>
    <row r="5235" spans="3:3" x14ac:dyDescent="0.25">
      <c r="C5235" s="69"/>
    </row>
    <row r="5236" spans="3:3" x14ac:dyDescent="0.25">
      <c r="C5236" s="69"/>
    </row>
    <row r="5237" spans="3:3" x14ac:dyDescent="0.25">
      <c r="C5237" s="69"/>
    </row>
    <row r="5238" spans="3:3" x14ac:dyDescent="0.25">
      <c r="C5238" s="69"/>
    </row>
    <row r="5239" spans="3:3" x14ac:dyDescent="0.25">
      <c r="C5239" s="69"/>
    </row>
    <row r="5240" spans="3:3" x14ac:dyDescent="0.25">
      <c r="C5240" s="69"/>
    </row>
    <row r="5241" spans="3:3" x14ac:dyDescent="0.25">
      <c r="C5241" s="69"/>
    </row>
    <row r="5242" spans="3:3" x14ac:dyDescent="0.25">
      <c r="C5242" s="69"/>
    </row>
    <row r="5243" spans="3:3" x14ac:dyDescent="0.25">
      <c r="C5243" s="69"/>
    </row>
    <row r="5244" spans="3:3" x14ac:dyDescent="0.25">
      <c r="C5244" s="69"/>
    </row>
    <row r="5245" spans="3:3" x14ac:dyDescent="0.25">
      <c r="C5245" s="69"/>
    </row>
    <row r="5246" spans="3:3" x14ac:dyDescent="0.25">
      <c r="C5246" s="69"/>
    </row>
    <row r="5247" spans="3:3" x14ac:dyDescent="0.25">
      <c r="C5247" s="69"/>
    </row>
    <row r="5248" spans="3:3" x14ac:dyDescent="0.25">
      <c r="C5248" s="69"/>
    </row>
    <row r="5249" spans="3:3" x14ac:dyDescent="0.25">
      <c r="C5249" s="69"/>
    </row>
    <row r="5250" spans="3:3" x14ac:dyDescent="0.25">
      <c r="C5250" s="69"/>
    </row>
    <row r="5251" spans="3:3" x14ac:dyDescent="0.25">
      <c r="C5251" s="69"/>
    </row>
    <row r="5252" spans="3:3" x14ac:dyDescent="0.25">
      <c r="C5252" s="69"/>
    </row>
    <row r="5253" spans="3:3" x14ac:dyDescent="0.25">
      <c r="C5253" s="69"/>
    </row>
    <row r="5254" spans="3:3" x14ac:dyDescent="0.25">
      <c r="C5254" s="69"/>
    </row>
    <row r="5255" spans="3:3" x14ac:dyDescent="0.25">
      <c r="C5255" s="69"/>
    </row>
    <row r="5256" spans="3:3" x14ac:dyDescent="0.25">
      <c r="C5256" s="69"/>
    </row>
    <row r="5257" spans="3:3" x14ac:dyDescent="0.25">
      <c r="C5257" s="69"/>
    </row>
    <row r="5258" spans="3:3" x14ac:dyDescent="0.25">
      <c r="C5258" s="69"/>
    </row>
    <row r="5259" spans="3:3" x14ac:dyDescent="0.25">
      <c r="C5259" s="69"/>
    </row>
    <row r="5260" spans="3:3" x14ac:dyDescent="0.25">
      <c r="C5260" s="69"/>
    </row>
    <row r="5261" spans="3:3" x14ac:dyDescent="0.25">
      <c r="C5261" s="69"/>
    </row>
    <row r="5262" spans="3:3" x14ac:dyDescent="0.25">
      <c r="C5262" s="69"/>
    </row>
    <row r="5263" spans="3:3" x14ac:dyDescent="0.25">
      <c r="C5263" s="69"/>
    </row>
    <row r="5264" spans="3:3" x14ac:dyDescent="0.25">
      <c r="C5264" s="69"/>
    </row>
    <row r="5265" spans="3:3" x14ac:dyDescent="0.25">
      <c r="C5265" s="69"/>
    </row>
    <row r="5266" spans="3:3" x14ac:dyDescent="0.25">
      <c r="C5266" s="69"/>
    </row>
    <row r="5267" spans="3:3" x14ac:dyDescent="0.25">
      <c r="C5267" s="69"/>
    </row>
    <row r="5268" spans="3:3" x14ac:dyDescent="0.25">
      <c r="C5268" s="69"/>
    </row>
    <row r="5269" spans="3:3" x14ac:dyDescent="0.25">
      <c r="C5269" s="69"/>
    </row>
    <row r="5270" spans="3:3" x14ac:dyDescent="0.25">
      <c r="C5270" s="69"/>
    </row>
    <row r="5271" spans="3:3" x14ac:dyDescent="0.25">
      <c r="C5271" s="69"/>
    </row>
    <row r="5272" spans="3:3" x14ac:dyDescent="0.25">
      <c r="C5272" s="69"/>
    </row>
    <row r="5273" spans="3:3" x14ac:dyDescent="0.25">
      <c r="C5273" s="69"/>
    </row>
    <row r="5274" spans="3:3" x14ac:dyDescent="0.25">
      <c r="C5274" s="69"/>
    </row>
    <row r="5275" spans="3:3" x14ac:dyDescent="0.25">
      <c r="C5275" s="69"/>
    </row>
    <row r="5276" spans="3:3" x14ac:dyDescent="0.25">
      <c r="C5276" s="69"/>
    </row>
    <row r="5277" spans="3:3" x14ac:dyDescent="0.25">
      <c r="C5277" s="69"/>
    </row>
    <row r="5278" spans="3:3" x14ac:dyDescent="0.25">
      <c r="C5278" s="69"/>
    </row>
    <row r="5279" spans="3:3" x14ac:dyDescent="0.25">
      <c r="C5279" s="69"/>
    </row>
    <row r="5280" spans="3:3" x14ac:dyDescent="0.25">
      <c r="C5280" s="69"/>
    </row>
    <row r="5281" spans="3:3" x14ac:dyDescent="0.25">
      <c r="C5281" s="69"/>
    </row>
    <row r="5282" spans="3:3" x14ac:dyDescent="0.25">
      <c r="C5282" s="69"/>
    </row>
    <row r="5283" spans="3:3" x14ac:dyDescent="0.25">
      <c r="C5283" s="69"/>
    </row>
    <row r="5284" spans="3:3" x14ac:dyDescent="0.25">
      <c r="C5284" s="69"/>
    </row>
    <row r="5285" spans="3:3" x14ac:dyDescent="0.25">
      <c r="C5285" s="69"/>
    </row>
    <row r="5286" spans="3:3" x14ac:dyDescent="0.25">
      <c r="C5286" s="69"/>
    </row>
    <row r="5287" spans="3:3" x14ac:dyDescent="0.25">
      <c r="C5287" s="69"/>
    </row>
    <row r="5288" spans="3:3" x14ac:dyDescent="0.25">
      <c r="C5288" s="69"/>
    </row>
    <row r="5289" spans="3:3" x14ac:dyDescent="0.25">
      <c r="C5289" s="69"/>
    </row>
    <row r="5290" spans="3:3" x14ac:dyDescent="0.25">
      <c r="C5290" s="69"/>
    </row>
    <row r="5291" spans="3:3" x14ac:dyDescent="0.25">
      <c r="C5291" s="69"/>
    </row>
    <row r="5292" spans="3:3" x14ac:dyDescent="0.25">
      <c r="C5292" s="69"/>
    </row>
    <row r="5293" spans="3:3" x14ac:dyDescent="0.25">
      <c r="C5293" s="69"/>
    </row>
    <row r="5294" spans="3:3" x14ac:dyDescent="0.25">
      <c r="C5294" s="69"/>
    </row>
    <row r="5295" spans="3:3" x14ac:dyDescent="0.25">
      <c r="C5295" s="69"/>
    </row>
    <row r="5296" spans="3:3" x14ac:dyDescent="0.25">
      <c r="C5296" s="69"/>
    </row>
    <row r="5297" spans="3:3" x14ac:dyDescent="0.25">
      <c r="C5297" s="69"/>
    </row>
    <row r="5298" spans="3:3" x14ac:dyDescent="0.25">
      <c r="C5298" s="69"/>
    </row>
    <row r="5299" spans="3:3" x14ac:dyDescent="0.25">
      <c r="C5299" s="69"/>
    </row>
    <row r="5300" spans="3:3" x14ac:dyDescent="0.25">
      <c r="C5300" s="69"/>
    </row>
    <row r="5301" spans="3:3" x14ac:dyDescent="0.25">
      <c r="C5301" s="69"/>
    </row>
    <row r="5302" spans="3:3" x14ac:dyDescent="0.25">
      <c r="C5302" s="69"/>
    </row>
    <row r="5303" spans="3:3" x14ac:dyDescent="0.25">
      <c r="C5303" s="69"/>
    </row>
    <row r="5304" spans="3:3" x14ac:dyDescent="0.25">
      <c r="C5304" s="69"/>
    </row>
    <row r="5305" spans="3:3" x14ac:dyDescent="0.25">
      <c r="C5305" s="69"/>
    </row>
    <row r="5306" spans="3:3" x14ac:dyDescent="0.25">
      <c r="C5306" s="69"/>
    </row>
    <row r="5307" spans="3:3" x14ac:dyDescent="0.25">
      <c r="C5307" s="69"/>
    </row>
    <row r="5308" spans="3:3" x14ac:dyDescent="0.25">
      <c r="C5308" s="69"/>
    </row>
    <row r="5309" spans="3:3" x14ac:dyDescent="0.25">
      <c r="C5309" s="69"/>
    </row>
    <row r="5310" spans="3:3" x14ac:dyDescent="0.25">
      <c r="C5310" s="69"/>
    </row>
    <row r="5311" spans="3:3" x14ac:dyDescent="0.25">
      <c r="C5311" s="69"/>
    </row>
    <row r="5312" spans="3:3" x14ac:dyDescent="0.25">
      <c r="C5312" s="69"/>
    </row>
    <row r="5313" spans="3:3" x14ac:dyDescent="0.25">
      <c r="C5313" s="69"/>
    </row>
    <row r="5314" spans="3:3" x14ac:dyDescent="0.25">
      <c r="C5314" s="69"/>
    </row>
    <row r="5315" spans="3:3" x14ac:dyDescent="0.25">
      <c r="C5315" s="69"/>
    </row>
    <row r="5316" spans="3:3" x14ac:dyDescent="0.25">
      <c r="C5316" s="69"/>
    </row>
    <row r="5317" spans="3:3" x14ac:dyDescent="0.25">
      <c r="C5317" s="69"/>
    </row>
    <row r="5318" spans="3:3" x14ac:dyDescent="0.25">
      <c r="C5318" s="69"/>
    </row>
    <row r="5319" spans="3:3" x14ac:dyDescent="0.25">
      <c r="C5319" s="69"/>
    </row>
    <row r="5320" spans="3:3" x14ac:dyDescent="0.25">
      <c r="C5320" s="69"/>
    </row>
    <row r="5321" spans="3:3" x14ac:dyDescent="0.25">
      <c r="C5321" s="69"/>
    </row>
    <row r="5322" spans="3:3" x14ac:dyDescent="0.25">
      <c r="C5322" s="69"/>
    </row>
    <row r="5323" spans="3:3" x14ac:dyDescent="0.25">
      <c r="C5323" s="69"/>
    </row>
    <row r="5324" spans="3:3" x14ac:dyDescent="0.25">
      <c r="C5324" s="69"/>
    </row>
    <row r="5325" spans="3:3" x14ac:dyDescent="0.25">
      <c r="C5325" s="69"/>
    </row>
    <row r="5326" spans="3:3" x14ac:dyDescent="0.25">
      <c r="C5326" s="69"/>
    </row>
    <row r="5327" spans="3:3" x14ac:dyDescent="0.25">
      <c r="C5327" s="69"/>
    </row>
    <row r="5328" spans="3:3" x14ac:dyDescent="0.25">
      <c r="C5328" s="69"/>
    </row>
    <row r="5329" spans="3:3" x14ac:dyDescent="0.25">
      <c r="C5329" s="69"/>
    </row>
    <row r="5330" spans="3:3" x14ac:dyDescent="0.25">
      <c r="C5330" s="69"/>
    </row>
    <row r="5331" spans="3:3" x14ac:dyDescent="0.25">
      <c r="C5331" s="69"/>
    </row>
    <row r="5332" spans="3:3" x14ac:dyDescent="0.25">
      <c r="C5332" s="69"/>
    </row>
    <row r="5333" spans="3:3" x14ac:dyDescent="0.25">
      <c r="C5333" s="69"/>
    </row>
    <row r="5334" spans="3:3" x14ac:dyDescent="0.25">
      <c r="C5334" s="69"/>
    </row>
    <row r="5335" spans="3:3" x14ac:dyDescent="0.25">
      <c r="C5335" s="69"/>
    </row>
    <row r="5336" spans="3:3" x14ac:dyDescent="0.25">
      <c r="C5336" s="69"/>
    </row>
    <row r="5337" spans="3:3" x14ac:dyDescent="0.25">
      <c r="C5337" s="69"/>
    </row>
    <row r="5338" spans="3:3" x14ac:dyDescent="0.25">
      <c r="C5338" s="69"/>
    </row>
    <row r="5339" spans="3:3" x14ac:dyDescent="0.25">
      <c r="C5339" s="69"/>
    </row>
    <row r="5340" spans="3:3" x14ac:dyDescent="0.25">
      <c r="C5340" s="69"/>
    </row>
    <row r="5341" spans="3:3" x14ac:dyDescent="0.25">
      <c r="C5341" s="69"/>
    </row>
    <row r="5342" spans="3:3" x14ac:dyDescent="0.25">
      <c r="C5342" s="69"/>
    </row>
    <row r="5343" spans="3:3" x14ac:dyDescent="0.25">
      <c r="C5343" s="69"/>
    </row>
    <row r="5344" spans="3:3" x14ac:dyDescent="0.25">
      <c r="C5344" s="69"/>
    </row>
    <row r="5345" spans="3:3" x14ac:dyDescent="0.25">
      <c r="C5345" s="69"/>
    </row>
    <row r="5346" spans="3:3" x14ac:dyDescent="0.25">
      <c r="C5346" s="69"/>
    </row>
    <row r="5347" spans="3:3" x14ac:dyDescent="0.25">
      <c r="C5347" s="69"/>
    </row>
    <row r="5348" spans="3:3" x14ac:dyDescent="0.25">
      <c r="C5348" s="69"/>
    </row>
    <row r="5349" spans="3:3" x14ac:dyDescent="0.25">
      <c r="C5349" s="69"/>
    </row>
    <row r="5350" spans="3:3" x14ac:dyDescent="0.25">
      <c r="C5350" s="69"/>
    </row>
    <row r="5351" spans="3:3" x14ac:dyDescent="0.25">
      <c r="C5351" s="69"/>
    </row>
    <row r="5352" spans="3:3" x14ac:dyDescent="0.25">
      <c r="C5352" s="69"/>
    </row>
    <row r="5353" spans="3:3" x14ac:dyDescent="0.25">
      <c r="C5353" s="69"/>
    </row>
    <row r="5354" spans="3:3" x14ac:dyDescent="0.25">
      <c r="C5354" s="69"/>
    </row>
    <row r="5355" spans="3:3" x14ac:dyDescent="0.25">
      <c r="C5355" s="69"/>
    </row>
    <row r="5356" spans="3:3" x14ac:dyDescent="0.25">
      <c r="C5356" s="69"/>
    </row>
    <row r="5357" spans="3:3" x14ac:dyDescent="0.25">
      <c r="C5357" s="69"/>
    </row>
    <row r="5358" spans="3:3" x14ac:dyDescent="0.25">
      <c r="C5358" s="69"/>
    </row>
    <row r="5359" spans="3:3" x14ac:dyDescent="0.25">
      <c r="C5359" s="69"/>
    </row>
    <row r="5360" spans="3:3" x14ac:dyDescent="0.25">
      <c r="C5360" s="69"/>
    </row>
    <row r="5361" spans="3:3" x14ac:dyDescent="0.25">
      <c r="C5361" s="69"/>
    </row>
    <row r="5362" spans="3:3" x14ac:dyDescent="0.25">
      <c r="C5362" s="69"/>
    </row>
    <row r="5363" spans="3:3" x14ac:dyDescent="0.25">
      <c r="C5363" s="69"/>
    </row>
    <row r="5364" spans="3:3" x14ac:dyDescent="0.25">
      <c r="C5364" s="69"/>
    </row>
    <row r="5365" spans="3:3" x14ac:dyDescent="0.25">
      <c r="C5365" s="69"/>
    </row>
    <row r="5366" spans="3:3" x14ac:dyDescent="0.25">
      <c r="C5366" s="69"/>
    </row>
    <row r="5367" spans="3:3" x14ac:dyDescent="0.25">
      <c r="C5367" s="69"/>
    </row>
    <row r="5368" spans="3:3" x14ac:dyDescent="0.25">
      <c r="C5368" s="69"/>
    </row>
    <row r="5369" spans="3:3" x14ac:dyDescent="0.25">
      <c r="C5369" s="69"/>
    </row>
    <row r="5370" spans="3:3" x14ac:dyDescent="0.25">
      <c r="C5370" s="69"/>
    </row>
    <row r="5371" spans="3:3" x14ac:dyDescent="0.25">
      <c r="C5371" s="69"/>
    </row>
    <row r="5372" spans="3:3" x14ac:dyDescent="0.25">
      <c r="C5372" s="69"/>
    </row>
    <row r="5373" spans="3:3" x14ac:dyDescent="0.25">
      <c r="C5373" s="69"/>
    </row>
    <row r="5374" spans="3:3" x14ac:dyDescent="0.25">
      <c r="C5374" s="69"/>
    </row>
    <row r="5375" spans="3:3" x14ac:dyDescent="0.25">
      <c r="C5375" s="69"/>
    </row>
    <row r="5376" spans="3:3" x14ac:dyDescent="0.25">
      <c r="C5376" s="69"/>
    </row>
    <row r="5377" spans="3:3" x14ac:dyDescent="0.25">
      <c r="C5377" s="69"/>
    </row>
    <row r="5378" spans="3:3" x14ac:dyDescent="0.25">
      <c r="C5378" s="69"/>
    </row>
    <row r="5379" spans="3:3" x14ac:dyDescent="0.25">
      <c r="C5379" s="69"/>
    </row>
    <row r="5380" spans="3:3" x14ac:dyDescent="0.25">
      <c r="C5380" s="69"/>
    </row>
    <row r="5381" spans="3:3" x14ac:dyDescent="0.25">
      <c r="C5381" s="69"/>
    </row>
    <row r="5382" spans="3:3" x14ac:dyDescent="0.25">
      <c r="C5382" s="69"/>
    </row>
    <row r="5383" spans="3:3" x14ac:dyDescent="0.25">
      <c r="C5383" s="69"/>
    </row>
    <row r="5384" spans="3:3" x14ac:dyDescent="0.25">
      <c r="C5384" s="69"/>
    </row>
    <row r="5385" spans="3:3" x14ac:dyDescent="0.25">
      <c r="C5385" s="69"/>
    </row>
    <row r="5386" spans="3:3" x14ac:dyDescent="0.25">
      <c r="C5386" s="69"/>
    </row>
    <row r="5387" spans="3:3" x14ac:dyDescent="0.25">
      <c r="C5387" s="69"/>
    </row>
    <row r="5388" spans="3:3" x14ac:dyDescent="0.25">
      <c r="C5388" s="69"/>
    </row>
    <row r="5389" spans="3:3" x14ac:dyDescent="0.25">
      <c r="C5389" s="69"/>
    </row>
    <row r="5390" spans="3:3" x14ac:dyDescent="0.25">
      <c r="C5390" s="69"/>
    </row>
    <row r="5391" spans="3:3" x14ac:dyDescent="0.25">
      <c r="C5391" s="69"/>
    </row>
    <row r="5392" spans="3:3" x14ac:dyDescent="0.25">
      <c r="C5392" s="69"/>
    </row>
    <row r="5393" spans="3:3" x14ac:dyDescent="0.25">
      <c r="C5393" s="69"/>
    </row>
    <row r="5394" spans="3:3" x14ac:dyDescent="0.25">
      <c r="C5394" s="69"/>
    </row>
    <row r="5395" spans="3:3" x14ac:dyDescent="0.25">
      <c r="C5395" s="69"/>
    </row>
    <row r="5396" spans="3:3" x14ac:dyDescent="0.25">
      <c r="C5396" s="69"/>
    </row>
    <row r="5397" spans="3:3" x14ac:dyDescent="0.25">
      <c r="C5397" s="69"/>
    </row>
    <row r="5398" spans="3:3" x14ac:dyDescent="0.25">
      <c r="C5398" s="69"/>
    </row>
    <row r="5399" spans="3:3" x14ac:dyDescent="0.25">
      <c r="C5399" s="69"/>
    </row>
    <row r="5400" spans="3:3" x14ac:dyDescent="0.25">
      <c r="C5400" s="69"/>
    </row>
    <row r="5401" spans="3:3" x14ac:dyDescent="0.25">
      <c r="C5401" s="69"/>
    </row>
    <row r="5402" spans="3:3" x14ac:dyDescent="0.25">
      <c r="C5402" s="69"/>
    </row>
    <row r="5403" spans="3:3" x14ac:dyDescent="0.25">
      <c r="C5403" s="69"/>
    </row>
    <row r="5404" spans="3:3" x14ac:dyDescent="0.25">
      <c r="C5404" s="69"/>
    </row>
    <row r="5405" spans="3:3" x14ac:dyDescent="0.25">
      <c r="C5405" s="69"/>
    </row>
    <row r="5406" spans="3:3" x14ac:dyDescent="0.25">
      <c r="C5406" s="69"/>
    </row>
    <row r="5407" spans="3:3" x14ac:dyDescent="0.25">
      <c r="C5407" s="69"/>
    </row>
    <row r="5408" spans="3:3" x14ac:dyDescent="0.25">
      <c r="C5408" s="69"/>
    </row>
    <row r="5409" spans="3:3" x14ac:dyDescent="0.25">
      <c r="C5409" s="69"/>
    </row>
    <row r="5410" spans="3:3" x14ac:dyDescent="0.25">
      <c r="C5410" s="69"/>
    </row>
    <row r="5411" spans="3:3" x14ac:dyDescent="0.25">
      <c r="C5411" s="69"/>
    </row>
    <row r="5412" spans="3:3" x14ac:dyDescent="0.25">
      <c r="C5412" s="69"/>
    </row>
    <row r="5413" spans="3:3" x14ac:dyDescent="0.25">
      <c r="C5413" s="69"/>
    </row>
    <row r="5414" spans="3:3" x14ac:dyDescent="0.25">
      <c r="C5414" s="69"/>
    </row>
    <row r="5415" spans="3:3" x14ac:dyDescent="0.25">
      <c r="C5415" s="69"/>
    </row>
    <row r="5416" spans="3:3" x14ac:dyDescent="0.25">
      <c r="C5416" s="69"/>
    </row>
    <row r="5417" spans="3:3" x14ac:dyDescent="0.25">
      <c r="C5417" s="69"/>
    </row>
    <row r="5418" spans="3:3" x14ac:dyDescent="0.25">
      <c r="C5418" s="69"/>
    </row>
    <row r="5419" spans="3:3" x14ac:dyDescent="0.25">
      <c r="C5419" s="69"/>
    </row>
    <row r="5420" spans="3:3" x14ac:dyDescent="0.25">
      <c r="C5420" s="69"/>
    </row>
    <row r="5421" spans="3:3" x14ac:dyDescent="0.25">
      <c r="C5421" s="69"/>
    </row>
    <row r="5422" spans="3:3" x14ac:dyDescent="0.25">
      <c r="C5422" s="69"/>
    </row>
    <row r="5423" spans="3:3" x14ac:dyDescent="0.25">
      <c r="C5423" s="69"/>
    </row>
    <row r="5424" spans="3:3" x14ac:dyDescent="0.25">
      <c r="C5424" s="69"/>
    </row>
    <row r="5425" spans="3:3" x14ac:dyDescent="0.25">
      <c r="C5425" s="69"/>
    </row>
    <row r="5426" spans="3:3" x14ac:dyDescent="0.25">
      <c r="C5426" s="69"/>
    </row>
    <row r="5427" spans="3:3" x14ac:dyDescent="0.25">
      <c r="C5427" s="69"/>
    </row>
    <row r="5428" spans="3:3" x14ac:dyDescent="0.25">
      <c r="C5428" s="69"/>
    </row>
    <row r="5429" spans="3:3" x14ac:dyDescent="0.25">
      <c r="C5429" s="69"/>
    </row>
    <row r="5430" spans="3:3" x14ac:dyDescent="0.25">
      <c r="C5430" s="69"/>
    </row>
    <row r="5431" spans="3:3" x14ac:dyDescent="0.25">
      <c r="C5431" s="69"/>
    </row>
    <row r="5432" spans="3:3" x14ac:dyDescent="0.25">
      <c r="C5432" s="69"/>
    </row>
    <row r="5433" spans="3:3" x14ac:dyDescent="0.25">
      <c r="C5433" s="69"/>
    </row>
    <row r="5434" spans="3:3" x14ac:dyDescent="0.25">
      <c r="C5434" s="69"/>
    </row>
    <row r="5435" spans="3:3" x14ac:dyDescent="0.25">
      <c r="C5435" s="69"/>
    </row>
    <row r="5436" spans="3:3" x14ac:dyDescent="0.25">
      <c r="C5436" s="69"/>
    </row>
    <row r="5437" spans="3:3" x14ac:dyDescent="0.25">
      <c r="C5437" s="69"/>
    </row>
    <row r="5438" spans="3:3" x14ac:dyDescent="0.25">
      <c r="C5438" s="69"/>
    </row>
    <row r="5439" spans="3:3" x14ac:dyDescent="0.25">
      <c r="C5439" s="69"/>
    </row>
    <row r="5440" spans="3:3" x14ac:dyDescent="0.25">
      <c r="C5440" s="69"/>
    </row>
    <row r="5441" spans="3:3" x14ac:dyDescent="0.25">
      <c r="C5441" s="69"/>
    </row>
    <row r="5442" spans="3:3" x14ac:dyDescent="0.25">
      <c r="C5442" s="69"/>
    </row>
    <row r="5443" spans="3:3" x14ac:dyDescent="0.25">
      <c r="C5443" s="69"/>
    </row>
    <row r="5444" spans="3:3" x14ac:dyDescent="0.25">
      <c r="C5444" s="69"/>
    </row>
    <row r="5445" spans="3:3" x14ac:dyDescent="0.25">
      <c r="C5445" s="69"/>
    </row>
    <row r="5446" spans="3:3" x14ac:dyDescent="0.25">
      <c r="C5446" s="69"/>
    </row>
    <row r="5447" spans="3:3" x14ac:dyDescent="0.25">
      <c r="C5447" s="69"/>
    </row>
    <row r="5448" spans="3:3" x14ac:dyDescent="0.25">
      <c r="C5448" s="69"/>
    </row>
    <row r="5449" spans="3:3" x14ac:dyDescent="0.25">
      <c r="C5449" s="69"/>
    </row>
    <row r="5450" spans="3:3" x14ac:dyDescent="0.25">
      <c r="C5450" s="69"/>
    </row>
    <row r="5451" spans="3:3" x14ac:dyDescent="0.25">
      <c r="C5451" s="69"/>
    </row>
    <row r="5452" spans="3:3" x14ac:dyDescent="0.25">
      <c r="C5452" s="69"/>
    </row>
    <row r="5453" spans="3:3" x14ac:dyDescent="0.25">
      <c r="C5453" s="69"/>
    </row>
    <row r="5454" spans="3:3" x14ac:dyDescent="0.25">
      <c r="C5454" s="69"/>
    </row>
    <row r="5455" spans="3:3" x14ac:dyDescent="0.25">
      <c r="C5455" s="69"/>
    </row>
    <row r="5456" spans="3:3" x14ac:dyDescent="0.25">
      <c r="C5456" s="69"/>
    </row>
    <row r="5457" spans="3:3" x14ac:dyDescent="0.25">
      <c r="C5457" s="69"/>
    </row>
    <row r="5458" spans="3:3" x14ac:dyDescent="0.25">
      <c r="C5458" s="69"/>
    </row>
    <row r="5459" spans="3:3" x14ac:dyDescent="0.25">
      <c r="C5459" s="69"/>
    </row>
    <row r="5460" spans="3:3" x14ac:dyDescent="0.25">
      <c r="C5460" s="69"/>
    </row>
    <row r="5461" spans="3:3" x14ac:dyDescent="0.25">
      <c r="C5461" s="69"/>
    </row>
    <row r="5462" spans="3:3" x14ac:dyDescent="0.25">
      <c r="C5462" s="69"/>
    </row>
    <row r="5463" spans="3:3" x14ac:dyDescent="0.25">
      <c r="C5463" s="69"/>
    </row>
    <row r="5464" spans="3:3" x14ac:dyDescent="0.25">
      <c r="C5464" s="69"/>
    </row>
    <row r="5465" spans="3:3" x14ac:dyDescent="0.25">
      <c r="C5465" s="69"/>
    </row>
    <row r="5466" spans="3:3" x14ac:dyDescent="0.25">
      <c r="C5466" s="69"/>
    </row>
    <row r="5467" spans="3:3" x14ac:dyDescent="0.25">
      <c r="C5467" s="69"/>
    </row>
    <row r="5468" spans="3:3" x14ac:dyDescent="0.25">
      <c r="C5468" s="69"/>
    </row>
    <row r="5469" spans="3:3" x14ac:dyDescent="0.25">
      <c r="C5469" s="69"/>
    </row>
    <row r="5470" spans="3:3" x14ac:dyDescent="0.25">
      <c r="C5470" s="69"/>
    </row>
    <row r="5471" spans="3:3" x14ac:dyDescent="0.25">
      <c r="C5471" s="69"/>
    </row>
    <row r="5472" spans="3:3" x14ac:dyDescent="0.25">
      <c r="C5472" s="69"/>
    </row>
    <row r="5473" spans="3:3" x14ac:dyDescent="0.25">
      <c r="C5473" s="69"/>
    </row>
    <row r="5474" spans="3:3" x14ac:dyDescent="0.25">
      <c r="C5474" s="69"/>
    </row>
    <row r="5475" spans="3:3" x14ac:dyDescent="0.25">
      <c r="C5475" s="69"/>
    </row>
    <row r="5476" spans="3:3" x14ac:dyDescent="0.25">
      <c r="C5476" s="69"/>
    </row>
    <row r="5477" spans="3:3" x14ac:dyDescent="0.25">
      <c r="C5477" s="69"/>
    </row>
    <row r="5478" spans="3:3" x14ac:dyDescent="0.25">
      <c r="C5478" s="69"/>
    </row>
    <row r="5479" spans="3:3" x14ac:dyDescent="0.25">
      <c r="C5479" s="69"/>
    </row>
    <row r="5480" spans="3:3" x14ac:dyDescent="0.25">
      <c r="C5480" s="69"/>
    </row>
    <row r="5481" spans="3:3" x14ac:dyDescent="0.25">
      <c r="C5481" s="69"/>
    </row>
    <row r="5482" spans="3:3" x14ac:dyDescent="0.25">
      <c r="C5482" s="69"/>
    </row>
    <row r="5483" spans="3:3" x14ac:dyDescent="0.25">
      <c r="C5483" s="69"/>
    </row>
    <row r="5484" spans="3:3" x14ac:dyDescent="0.25">
      <c r="C5484" s="69"/>
    </row>
    <row r="5485" spans="3:3" x14ac:dyDescent="0.25">
      <c r="C5485" s="69"/>
    </row>
    <row r="5486" spans="3:3" x14ac:dyDescent="0.25">
      <c r="C5486" s="69"/>
    </row>
    <row r="5487" spans="3:3" x14ac:dyDescent="0.25">
      <c r="C5487" s="69"/>
    </row>
    <row r="5488" spans="3:3" x14ac:dyDescent="0.25">
      <c r="C5488" s="69"/>
    </row>
    <row r="5489" spans="3:3" x14ac:dyDescent="0.25">
      <c r="C5489" s="69"/>
    </row>
    <row r="5490" spans="3:3" x14ac:dyDescent="0.25">
      <c r="C5490" s="69"/>
    </row>
    <row r="5491" spans="3:3" x14ac:dyDescent="0.25">
      <c r="C5491" s="69"/>
    </row>
    <row r="5492" spans="3:3" x14ac:dyDescent="0.25">
      <c r="C5492" s="69"/>
    </row>
    <row r="5493" spans="3:3" x14ac:dyDescent="0.25">
      <c r="C5493" s="69"/>
    </row>
    <row r="5494" spans="3:3" x14ac:dyDescent="0.25">
      <c r="C5494" s="69"/>
    </row>
    <row r="5495" spans="3:3" x14ac:dyDescent="0.25">
      <c r="C5495" s="69"/>
    </row>
    <row r="5496" spans="3:3" x14ac:dyDescent="0.25">
      <c r="C5496" s="69"/>
    </row>
    <row r="5497" spans="3:3" x14ac:dyDescent="0.25">
      <c r="C5497" s="69"/>
    </row>
    <row r="5498" spans="3:3" x14ac:dyDescent="0.25">
      <c r="C5498" s="69"/>
    </row>
    <row r="5499" spans="3:3" x14ac:dyDescent="0.25">
      <c r="C5499" s="69"/>
    </row>
    <row r="5500" spans="3:3" x14ac:dyDescent="0.25">
      <c r="C5500" s="69"/>
    </row>
    <row r="5501" spans="3:3" x14ac:dyDescent="0.25">
      <c r="C5501" s="69"/>
    </row>
    <row r="5502" spans="3:3" x14ac:dyDescent="0.25">
      <c r="C5502" s="69"/>
    </row>
    <row r="5503" spans="3:3" x14ac:dyDescent="0.25">
      <c r="C5503" s="69"/>
    </row>
    <row r="5504" spans="3:3" x14ac:dyDescent="0.25">
      <c r="C5504" s="69"/>
    </row>
    <row r="5505" spans="3:3" x14ac:dyDescent="0.25">
      <c r="C5505" s="69"/>
    </row>
    <row r="5506" spans="3:3" x14ac:dyDescent="0.25">
      <c r="C5506" s="69"/>
    </row>
    <row r="5507" spans="3:3" x14ac:dyDescent="0.25">
      <c r="C5507" s="69"/>
    </row>
    <row r="5508" spans="3:3" x14ac:dyDescent="0.25">
      <c r="C5508" s="69"/>
    </row>
    <row r="5509" spans="3:3" x14ac:dyDescent="0.25">
      <c r="C5509" s="69"/>
    </row>
    <row r="5510" spans="3:3" x14ac:dyDescent="0.25">
      <c r="C5510" s="69"/>
    </row>
    <row r="5511" spans="3:3" x14ac:dyDescent="0.25">
      <c r="C5511" s="69"/>
    </row>
    <row r="5512" spans="3:3" x14ac:dyDescent="0.25">
      <c r="C5512" s="69"/>
    </row>
    <row r="5513" spans="3:3" x14ac:dyDescent="0.25">
      <c r="C5513" s="69"/>
    </row>
    <row r="5514" spans="3:3" x14ac:dyDescent="0.25">
      <c r="C5514" s="69"/>
    </row>
    <row r="5515" spans="3:3" x14ac:dyDescent="0.25">
      <c r="C5515" s="69"/>
    </row>
    <row r="5516" spans="3:3" x14ac:dyDescent="0.25">
      <c r="C5516" s="69"/>
    </row>
    <row r="5517" spans="3:3" x14ac:dyDescent="0.25">
      <c r="C5517" s="69"/>
    </row>
    <row r="5518" spans="3:3" x14ac:dyDescent="0.25">
      <c r="C5518" s="69"/>
    </row>
    <row r="5519" spans="3:3" x14ac:dyDescent="0.25">
      <c r="C5519" s="69"/>
    </row>
    <row r="5520" spans="3:3" x14ac:dyDescent="0.25">
      <c r="C5520" s="69"/>
    </row>
    <row r="5521" spans="3:3" x14ac:dyDescent="0.25">
      <c r="C5521" s="69"/>
    </row>
    <row r="5522" spans="3:3" x14ac:dyDescent="0.25">
      <c r="C5522" s="69"/>
    </row>
    <row r="5523" spans="3:3" x14ac:dyDescent="0.25">
      <c r="C5523" s="69"/>
    </row>
    <row r="5524" spans="3:3" x14ac:dyDescent="0.25">
      <c r="C5524" s="69"/>
    </row>
    <row r="5525" spans="3:3" x14ac:dyDescent="0.25">
      <c r="C5525" s="69"/>
    </row>
    <row r="5526" spans="3:3" x14ac:dyDescent="0.25">
      <c r="C5526" s="69"/>
    </row>
    <row r="5527" spans="3:3" x14ac:dyDescent="0.25">
      <c r="C5527" s="69"/>
    </row>
    <row r="5528" spans="3:3" x14ac:dyDescent="0.25">
      <c r="C5528" s="69"/>
    </row>
    <row r="5529" spans="3:3" x14ac:dyDescent="0.25">
      <c r="C5529" s="69"/>
    </row>
    <row r="5530" spans="3:3" x14ac:dyDescent="0.25">
      <c r="C5530" s="69"/>
    </row>
    <row r="5531" spans="3:3" x14ac:dyDescent="0.25">
      <c r="C5531" s="69"/>
    </row>
    <row r="5532" spans="3:3" x14ac:dyDescent="0.25">
      <c r="C5532" s="69"/>
    </row>
    <row r="5533" spans="3:3" x14ac:dyDescent="0.25">
      <c r="C5533" s="69"/>
    </row>
    <row r="5534" spans="3:3" x14ac:dyDescent="0.25">
      <c r="C5534" s="69"/>
    </row>
    <row r="5535" spans="3:3" x14ac:dyDescent="0.25">
      <c r="C5535" s="69"/>
    </row>
    <row r="5536" spans="3:3" x14ac:dyDescent="0.25">
      <c r="C5536" s="69"/>
    </row>
    <row r="5537" spans="3:3" x14ac:dyDescent="0.25">
      <c r="C5537" s="69"/>
    </row>
    <row r="5538" spans="3:3" x14ac:dyDescent="0.25">
      <c r="C5538" s="69"/>
    </row>
    <row r="5539" spans="3:3" x14ac:dyDescent="0.25">
      <c r="C5539" s="69"/>
    </row>
    <row r="5540" spans="3:3" x14ac:dyDescent="0.25">
      <c r="C5540" s="69"/>
    </row>
    <row r="5541" spans="3:3" x14ac:dyDescent="0.25">
      <c r="C5541" s="69"/>
    </row>
    <row r="5542" spans="3:3" x14ac:dyDescent="0.25">
      <c r="C5542" s="69"/>
    </row>
    <row r="5543" spans="3:3" x14ac:dyDescent="0.25">
      <c r="C5543" s="69"/>
    </row>
    <row r="5544" spans="3:3" x14ac:dyDescent="0.25">
      <c r="C5544" s="69"/>
    </row>
    <row r="5545" spans="3:3" x14ac:dyDescent="0.25">
      <c r="C5545" s="69"/>
    </row>
    <row r="5546" spans="3:3" x14ac:dyDescent="0.25">
      <c r="C5546" s="69"/>
    </row>
    <row r="5547" spans="3:3" x14ac:dyDescent="0.25">
      <c r="C5547" s="69"/>
    </row>
    <row r="5548" spans="3:3" x14ac:dyDescent="0.25">
      <c r="C5548" s="69"/>
    </row>
    <row r="5549" spans="3:3" x14ac:dyDescent="0.25">
      <c r="C5549" s="69"/>
    </row>
    <row r="5550" spans="3:3" x14ac:dyDescent="0.25">
      <c r="C5550" s="69"/>
    </row>
    <row r="5551" spans="3:3" x14ac:dyDescent="0.25">
      <c r="C5551" s="69"/>
    </row>
    <row r="5552" spans="3:3" x14ac:dyDescent="0.25">
      <c r="C5552" s="69"/>
    </row>
    <row r="5553" spans="3:3" x14ac:dyDescent="0.25">
      <c r="C5553" s="69"/>
    </row>
    <row r="5554" spans="3:3" x14ac:dyDescent="0.25">
      <c r="C5554" s="69"/>
    </row>
    <row r="5555" spans="3:3" x14ac:dyDescent="0.25">
      <c r="C5555" s="69"/>
    </row>
    <row r="5556" spans="3:3" x14ac:dyDescent="0.25">
      <c r="C5556" s="69"/>
    </row>
    <row r="5557" spans="3:3" x14ac:dyDescent="0.25">
      <c r="C5557" s="69"/>
    </row>
    <row r="5558" spans="3:3" x14ac:dyDescent="0.25">
      <c r="C5558" s="69"/>
    </row>
    <row r="5559" spans="3:3" x14ac:dyDescent="0.25">
      <c r="C5559" s="69"/>
    </row>
    <row r="5560" spans="3:3" x14ac:dyDescent="0.25">
      <c r="C5560" s="69"/>
    </row>
    <row r="5561" spans="3:3" x14ac:dyDescent="0.25">
      <c r="C5561" s="69"/>
    </row>
    <row r="5562" spans="3:3" x14ac:dyDescent="0.25">
      <c r="C5562" s="69"/>
    </row>
    <row r="5563" spans="3:3" x14ac:dyDescent="0.25">
      <c r="C5563" s="69"/>
    </row>
    <row r="5564" spans="3:3" x14ac:dyDescent="0.25">
      <c r="C5564" s="69"/>
    </row>
    <row r="5565" spans="3:3" x14ac:dyDescent="0.25">
      <c r="C5565" s="69"/>
    </row>
    <row r="5566" spans="3:3" x14ac:dyDescent="0.25">
      <c r="C5566" s="69"/>
    </row>
    <row r="5567" spans="3:3" x14ac:dyDescent="0.25">
      <c r="C5567" s="69"/>
    </row>
    <row r="5568" spans="3:3" x14ac:dyDescent="0.25">
      <c r="C5568" s="69"/>
    </row>
    <row r="5569" spans="3:3" x14ac:dyDescent="0.25">
      <c r="C5569" s="69"/>
    </row>
    <row r="5570" spans="3:3" x14ac:dyDescent="0.25">
      <c r="C5570" s="69"/>
    </row>
    <row r="5571" spans="3:3" x14ac:dyDescent="0.25">
      <c r="C5571" s="69"/>
    </row>
    <row r="5572" spans="3:3" x14ac:dyDescent="0.25">
      <c r="C5572" s="69"/>
    </row>
    <row r="5573" spans="3:3" x14ac:dyDescent="0.25">
      <c r="C5573" s="69"/>
    </row>
    <row r="5574" spans="3:3" x14ac:dyDescent="0.25">
      <c r="C5574" s="69"/>
    </row>
    <row r="5575" spans="3:3" x14ac:dyDescent="0.25">
      <c r="C5575" s="69"/>
    </row>
    <row r="5576" spans="3:3" x14ac:dyDescent="0.25">
      <c r="C5576" s="69"/>
    </row>
    <row r="5577" spans="3:3" x14ac:dyDescent="0.25">
      <c r="C5577" s="69"/>
    </row>
    <row r="5578" spans="3:3" x14ac:dyDescent="0.25">
      <c r="C5578" s="69"/>
    </row>
    <row r="5579" spans="3:3" x14ac:dyDescent="0.25">
      <c r="C5579" s="69"/>
    </row>
    <row r="5580" spans="3:3" x14ac:dyDescent="0.25">
      <c r="C5580" s="69"/>
    </row>
    <row r="5581" spans="3:3" x14ac:dyDescent="0.25">
      <c r="C5581" s="69"/>
    </row>
    <row r="5582" spans="3:3" x14ac:dyDescent="0.25">
      <c r="C5582" s="69"/>
    </row>
    <row r="5583" spans="3:3" x14ac:dyDescent="0.25">
      <c r="C5583" s="69"/>
    </row>
    <row r="5584" spans="3:3" x14ac:dyDescent="0.25">
      <c r="C5584" s="69"/>
    </row>
    <row r="5585" spans="3:3" x14ac:dyDescent="0.25">
      <c r="C5585" s="69"/>
    </row>
    <row r="5586" spans="3:3" x14ac:dyDescent="0.25">
      <c r="C5586" s="69"/>
    </row>
    <row r="5587" spans="3:3" x14ac:dyDescent="0.25">
      <c r="C5587" s="69"/>
    </row>
    <row r="5588" spans="3:3" x14ac:dyDescent="0.25">
      <c r="C5588" s="69"/>
    </row>
    <row r="5589" spans="3:3" x14ac:dyDescent="0.25">
      <c r="C5589" s="69"/>
    </row>
    <row r="5590" spans="3:3" x14ac:dyDescent="0.25">
      <c r="C5590" s="69"/>
    </row>
    <row r="5591" spans="3:3" x14ac:dyDescent="0.25">
      <c r="C5591" s="69"/>
    </row>
    <row r="5592" spans="3:3" x14ac:dyDescent="0.25">
      <c r="C5592" s="69"/>
    </row>
    <row r="5593" spans="3:3" x14ac:dyDescent="0.25">
      <c r="C5593" s="69"/>
    </row>
    <row r="5594" spans="3:3" x14ac:dyDescent="0.25">
      <c r="C5594" s="69"/>
    </row>
    <row r="5595" spans="3:3" x14ac:dyDescent="0.25">
      <c r="C5595" s="69"/>
    </row>
    <row r="5596" spans="3:3" x14ac:dyDescent="0.25">
      <c r="C5596" s="69"/>
    </row>
    <row r="5597" spans="3:3" x14ac:dyDescent="0.25">
      <c r="C5597" s="69"/>
    </row>
    <row r="5598" spans="3:3" x14ac:dyDescent="0.25">
      <c r="C5598" s="69"/>
    </row>
    <row r="5599" spans="3:3" x14ac:dyDescent="0.25">
      <c r="C5599" s="69"/>
    </row>
    <row r="5600" spans="3:3" x14ac:dyDescent="0.25">
      <c r="C5600" s="69"/>
    </row>
    <row r="5601" spans="3:3" x14ac:dyDescent="0.25">
      <c r="C5601" s="69"/>
    </row>
    <row r="5602" spans="3:3" x14ac:dyDescent="0.25">
      <c r="C5602" s="69"/>
    </row>
    <row r="5603" spans="3:3" x14ac:dyDescent="0.25">
      <c r="C5603" s="69"/>
    </row>
    <row r="5604" spans="3:3" x14ac:dyDescent="0.25">
      <c r="C5604" s="69"/>
    </row>
    <row r="5605" spans="3:3" x14ac:dyDescent="0.25">
      <c r="C5605" s="69"/>
    </row>
    <row r="5606" spans="3:3" x14ac:dyDescent="0.25">
      <c r="C5606" s="69"/>
    </row>
    <row r="5607" spans="3:3" x14ac:dyDescent="0.25">
      <c r="C5607" s="69"/>
    </row>
    <row r="5608" spans="3:3" x14ac:dyDescent="0.25">
      <c r="C5608" s="69"/>
    </row>
    <row r="5609" spans="3:3" x14ac:dyDescent="0.25">
      <c r="C5609" s="69"/>
    </row>
    <row r="5610" spans="3:3" x14ac:dyDescent="0.25">
      <c r="C5610" s="69"/>
    </row>
    <row r="5611" spans="3:3" x14ac:dyDescent="0.25">
      <c r="C5611" s="69"/>
    </row>
    <row r="5612" spans="3:3" x14ac:dyDescent="0.25">
      <c r="C5612" s="69"/>
    </row>
    <row r="5613" spans="3:3" x14ac:dyDescent="0.25">
      <c r="C5613" s="69"/>
    </row>
    <row r="5614" spans="3:3" x14ac:dyDescent="0.25">
      <c r="C5614" s="69"/>
    </row>
    <row r="5615" spans="3:3" x14ac:dyDescent="0.25">
      <c r="C5615" s="69"/>
    </row>
    <row r="5616" spans="3:3" x14ac:dyDescent="0.25">
      <c r="C5616" s="69"/>
    </row>
    <row r="5617" spans="3:3" x14ac:dyDescent="0.25">
      <c r="C5617" s="69"/>
    </row>
    <row r="5618" spans="3:3" x14ac:dyDescent="0.25">
      <c r="C5618" s="69"/>
    </row>
    <row r="5619" spans="3:3" x14ac:dyDescent="0.25">
      <c r="C5619" s="69"/>
    </row>
    <row r="5620" spans="3:3" x14ac:dyDescent="0.25">
      <c r="C5620" s="69"/>
    </row>
    <row r="5621" spans="3:3" x14ac:dyDescent="0.25">
      <c r="C5621" s="69"/>
    </row>
    <row r="5622" spans="3:3" x14ac:dyDescent="0.25">
      <c r="C5622" s="69"/>
    </row>
    <row r="5623" spans="3:3" x14ac:dyDescent="0.25">
      <c r="C5623" s="69"/>
    </row>
    <row r="5624" spans="3:3" x14ac:dyDescent="0.25">
      <c r="C5624" s="69"/>
    </row>
    <row r="5625" spans="3:3" x14ac:dyDescent="0.25">
      <c r="C5625" s="69"/>
    </row>
    <row r="5626" spans="3:3" x14ac:dyDescent="0.25">
      <c r="C5626" s="69"/>
    </row>
    <row r="5627" spans="3:3" x14ac:dyDescent="0.25">
      <c r="C5627" s="69"/>
    </row>
    <row r="5628" spans="3:3" x14ac:dyDescent="0.25">
      <c r="C5628" s="69"/>
    </row>
    <row r="5629" spans="3:3" x14ac:dyDescent="0.25">
      <c r="C5629" s="69"/>
    </row>
    <row r="5630" spans="3:3" x14ac:dyDescent="0.25">
      <c r="C5630" s="69"/>
    </row>
    <row r="5631" spans="3:3" x14ac:dyDescent="0.25">
      <c r="C5631" s="69"/>
    </row>
    <row r="5632" spans="3:3" x14ac:dyDescent="0.25">
      <c r="C5632" s="69"/>
    </row>
    <row r="5633" spans="3:3" x14ac:dyDescent="0.25">
      <c r="C5633" s="69"/>
    </row>
    <row r="5634" spans="3:3" x14ac:dyDescent="0.25">
      <c r="C5634" s="69"/>
    </row>
    <row r="5635" spans="3:3" x14ac:dyDescent="0.25">
      <c r="C5635" s="69"/>
    </row>
    <row r="5636" spans="3:3" x14ac:dyDescent="0.25">
      <c r="C5636" s="69"/>
    </row>
    <row r="5637" spans="3:3" x14ac:dyDescent="0.25">
      <c r="C5637" s="69"/>
    </row>
    <row r="5638" spans="3:3" x14ac:dyDescent="0.25">
      <c r="C5638" s="69"/>
    </row>
    <row r="5639" spans="3:3" x14ac:dyDescent="0.25">
      <c r="C5639" s="69"/>
    </row>
    <row r="5640" spans="3:3" x14ac:dyDescent="0.25">
      <c r="C5640" s="69"/>
    </row>
    <row r="5641" spans="3:3" x14ac:dyDescent="0.25">
      <c r="C5641" s="69"/>
    </row>
    <row r="5642" spans="3:3" x14ac:dyDescent="0.25">
      <c r="C5642" s="69"/>
    </row>
    <row r="5643" spans="3:3" x14ac:dyDescent="0.25">
      <c r="C5643" s="69"/>
    </row>
    <row r="5644" spans="3:3" x14ac:dyDescent="0.25">
      <c r="C5644" s="69"/>
    </row>
    <row r="5645" spans="3:3" x14ac:dyDescent="0.25">
      <c r="C5645" s="69"/>
    </row>
    <row r="5646" spans="3:3" x14ac:dyDescent="0.25">
      <c r="C5646" s="69"/>
    </row>
    <row r="5647" spans="3:3" x14ac:dyDescent="0.25">
      <c r="C5647" s="69"/>
    </row>
    <row r="5648" spans="3:3" x14ac:dyDescent="0.25">
      <c r="C5648" s="69"/>
    </row>
    <row r="5649" spans="3:3" x14ac:dyDescent="0.25">
      <c r="C5649" s="69"/>
    </row>
    <row r="5650" spans="3:3" x14ac:dyDescent="0.25">
      <c r="C5650" s="69"/>
    </row>
    <row r="5651" spans="3:3" x14ac:dyDescent="0.25">
      <c r="C5651" s="69"/>
    </row>
    <row r="5652" spans="3:3" x14ac:dyDescent="0.25">
      <c r="C5652" s="69"/>
    </row>
    <row r="5653" spans="3:3" x14ac:dyDescent="0.25">
      <c r="C5653" s="69"/>
    </row>
    <row r="5654" spans="3:3" x14ac:dyDescent="0.25">
      <c r="C5654" s="69"/>
    </row>
    <row r="5655" spans="3:3" x14ac:dyDescent="0.25">
      <c r="C5655" s="69"/>
    </row>
    <row r="5656" spans="3:3" x14ac:dyDescent="0.25">
      <c r="C5656" s="69"/>
    </row>
    <row r="5657" spans="3:3" x14ac:dyDescent="0.25">
      <c r="C5657" s="69"/>
    </row>
    <row r="5658" spans="3:3" x14ac:dyDescent="0.25">
      <c r="C5658" s="69"/>
    </row>
    <row r="5659" spans="3:3" x14ac:dyDescent="0.25">
      <c r="C5659" s="69"/>
    </row>
    <row r="5660" spans="3:3" x14ac:dyDescent="0.25">
      <c r="C5660" s="69"/>
    </row>
    <row r="5661" spans="3:3" x14ac:dyDescent="0.25">
      <c r="C5661" s="69"/>
    </row>
    <row r="5662" spans="3:3" x14ac:dyDescent="0.25">
      <c r="C5662" s="69"/>
    </row>
    <row r="5663" spans="3:3" x14ac:dyDescent="0.25">
      <c r="C5663" s="69"/>
    </row>
    <row r="5664" spans="3:3" x14ac:dyDescent="0.25">
      <c r="C5664" s="69"/>
    </row>
    <row r="5665" spans="3:3" x14ac:dyDescent="0.25">
      <c r="C5665" s="69"/>
    </row>
    <row r="5666" spans="3:3" x14ac:dyDescent="0.25">
      <c r="C5666" s="69"/>
    </row>
    <row r="5667" spans="3:3" x14ac:dyDescent="0.25">
      <c r="C5667" s="69"/>
    </row>
    <row r="5668" spans="3:3" x14ac:dyDescent="0.25">
      <c r="C5668" s="69"/>
    </row>
    <row r="5669" spans="3:3" x14ac:dyDescent="0.25">
      <c r="C5669" s="69"/>
    </row>
    <row r="5670" spans="3:3" x14ac:dyDescent="0.25">
      <c r="C5670" s="69"/>
    </row>
    <row r="5671" spans="3:3" x14ac:dyDescent="0.25">
      <c r="C5671" s="69"/>
    </row>
    <row r="5672" spans="3:3" x14ac:dyDescent="0.25">
      <c r="C5672" s="69"/>
    </row>
    <row r="5673" spans="3:3" x14ac:dyDescent="0.25">
      <c r="C5673" s="69"/>
    </row>
    <row r="5674" spans="3:3" x14ac:dyDescent="0.25">
      <c r="C5674" s="69"/>
    </row>
    <row r="5675" spans="3:3" x14ac:dyDescent="0.25">
      <c r="C5675" s="69"/>
    </row>
    <row r="5676" spans="3:3" x14ac:dyDescent="0.25">
      <c r="C5676" s="69"/>
    </row>
    <row r="5677" spans="3:3" x14ac:dyDescent="0.25">
      <c r="C5677" s="69"/>
    </row>
    <row r="5678" spans="3:3" x14ac:dyDescent="0.25">
      <c r="C5678" s="69"/>
    </row>
    <row r="5679" spans="3:3" x14ac:dyDescent="0.25">
      <c r="C5679" s="69"/>
    </row>
    <row r="5680" spans="3:3" x14ac:dyDescent="0.25">
      <c r="C5680" s="69"/>
    </row>
    <row r="5681" spans="3:3" x14ac:dyDescent="0.25">
      <c r="C5681" s="69"/>
    </row>
    <row r="5682" spans="3:3" x14ac:dyDescent="0.25">
      <c r="C5682" s="69"/>
    </row>
    <row r="5683" spans="3:3" x14ac:dyDescent="0.25">
      <c r="C5683" s="69"/>
    </row>
    <row r="5684" spans="3:3" x14ac:dyDescent="0.25">
      <c r="C5684" s="69"/>
    </row>
    <row r="5685" spans="3:3" x14ac:dyDescent="0.25">
      <c r="C5685" s="69"/>
    </row>
    <row r="5686" spans="3:3" x14ac:dyDescent="0.25">
      <c r="C5686" s="69"/>
    </row>
    <row r="5687" spans="3:3" x14ac:dyDescent="0.25">
      <c r="C5687" s="69"/>
    </row>
    <row r="5688" spans="3:3" x14ac:dyDescent="0.25">
      <c r="C5688" s="69"/>
    </row>
    <row r="5689" spans="3:3" x14ac:dyDescent="0.25">
      <c r="C5689" s="69"/>
    </row>
    <row r="5690" spans="3:3" x14ac:dyDescent="0.25">
      <c r="C5690" s="69"/>
    </row>
    <row r="5691" spans="3:3" x14ac:dyDescent="0.25">
      <c r="C5691" s="69"/>
    </row>
    <row r="5692" spans="3:3" x14ac:dyDescent="0.25">
      <c r="C5692" s="69"/>
    </row>
    <row r="5693" spans="3:3" x14ac:dyDescent="0.25">
      <c r="C5693" s="69"/>
    </row>
    <row r="5694" spans="3:3" x14ac:dyDescent="0.25">
      <c r="C5694" s="69"/>
    </row>
    <row r="5695" spans="3:3" x14ac:dyDescent="0.25">
      <c r="C5695" s="69"/>
    </row>
    <row r="5696" spans="3:3" x14ac:dyDescent="0.25">
      <c r="C5696" s="69"/>
    </row>
    <row r="5697" spans="3:3" x14ac:dyDescent="0.25">
      <c r="C5697" s="69"/>
    </row>
    <row r="5698" spans="3:3" x14ac:dyDescent="0.25">
      <c r="C5698" s="69"/>
    </row>
    <row r="5699" spans="3:3" x14ac:dyDescent="0.25">
      <c r="C5699" s="69"/>
    </row>
    <row r="5700" spans="3:3" x14ac:dyDescent="0.25">
      <c r="C5700" s="69"/>
    </row>
    <row r="5701" spans="3:3" x14ac:dyDescent="0.25">
      <c r="C5701" s="69"/>
    </row>
    <row r="5702" spans="3:3" x14ac:dyDescent="0.25">
      <c r="C5702" s="69"/>
    </row>
    <row r="5703" spans="3:3" x14ac:dyDescent="0.25">
      <c r="C5703" s="69"/>
    </row>
    <row r="5704" spans="3:3" x14ac:dyDescent="0.25">
      <c r="C5704" s="69"/>
    </row>
    <row r="5705" spans="3:3" x14ac:dyDescent="0.25">
      <c r="C5705" s="69"/>
    </row>
    <row r="5706" spans="3:3" x14ac:dyDescent="0.25">
      <c r="C5706" s="69"/>
    </row>
    <row r="5707" spans="3:3" x14ac:dyDescent="0.25">
      <c r="C5707" s="69"/>
    </row>
    <row r="5708" spans="3:3" x14ac:dyDescent="0.25">
      <c r="C5708" s="69"/>
    </row>
    <row r="5709" spans="3:3" x14ac:dyDescent="0.25">
      <c r="C5709" s="69"/>
    </row>
    <row r="5710" spans="3:3" x14ac:dyDescent="0.25">
      <c r="C5710" s="69"/>
    </row>
    <row r="5711" spans="3:3" x14ac:dyDescent="0.25">
      <c r="C5711" s="69"/>
    </row>
    <row r="5712" spans="3:3" x14ac:dyDescent="0.25">
      <c r="C5712" s="69"/>
    </row>
    <row r="5713" spans="3:3" x14ac:dyDescent="0.25">
      <c r="C5713" s="69"/>
    </row>
    <row r="5714" spans="3:3" x14ac:dyDescent="0.25">
      <c r="C5714" s="69"/>
    </row>
    <row r="5715" spans="3:3" x14ac:dyDescent="0.25">
      <c r="C5715" s="69"/>
    </row>
    <row r="5716" spans="3:3" x14ac:dyDescent="0.25">
      <c r="C5716" s="69"/>
    </row>
    <row r="5717" spans="3:3" x14ac:dyDescent="0.25">
      <c r="C5717" s="69"/>
    </row>
    <row r="5718" spans="3:3" x14ac:dyDescent="0.25">
      <c r="C5718" s="69"/>
    </row>
    <row r="5719" spans="3:3" x14ac:dyDescent="0.25">
      <c r="C5719" s="69"/>
    </row>
    <row r="5720" spans="3:3" x14ac:dyDescent="0.25">
      <c r="C5720" s="69"/>
    </row>
    <row r="5721" spans="3:3" x14ac:dyDescent="0.25">
      <c r="C5721" s="69"/>
    </row>
    <row r="5722" spans="3:3" x14ac:dyDescent="0.25">
      <c r="C5722" s="69"/>
    </row>
    <row r="5723" spans="3:3" x14ac:dyDescent="0.25">
      <c r="C5723" s="69"/>
    </row>
    <row r="5724" spans="3:3" x14ac:dyDescent="0.25">
      <c r="C5724" s="69"/>
    </row>
    <row r="5725" spans="3:3" x14ac:dyDescent="0.25">
      <c r="C5725" s="69"/>
    </row>
    <row r="5726" spans="3:3" x14ac:dyDescent="0.25">
      <c r="C5726" s="69"/>
    </row>
    <row r="5727" spans="3:3" x14ac:dyDescent="0.25">
      <c r="C5727" s="69"/>
    </row>
    <row r="5728" spans="3:3" x14ac:dyDescent="0.25">
      <c r="C5728" s="69"/>
    </row>
    <row r="5729" spans="3:3" x14ac:dyDescent="0.25">
      <c r="C5729" s="69"/>
    </row>
    <row r="5730" spans="3:3" x14ac:dyDescent="0.25">
      <c r="C5730" s="69"/>
    </row>
    <row r="5731" spans="3:3" x14ac:dyDescent="0.25">
      <c r="C5731" s="69"/>
    </row>
    <row r="5732" spans="3:3" x14ac:dyDescent="0.25">
      <c r="C5732" s="69"/>
    </row>
    <row r="5733" spans="3:3" x14ac:dyDescent="0.25">
      <c r="C5733" s="69"/>
    </row>
    <row r="5734" spans="3:3" x14ac:dyDescent="0.25">
      <c r="C5734" s="69"/>
    </row>
    <row r="5735" spans="3:3" x14ac:dyDescent="0.25">
      <c r="C5735" s="69"/>
    </row>
    <row r="5736" spans="3:3" x14ac:dyDescent="0.25">
      <c r="C5736" s="69"/>
    </row>
    <row r="5737" spans="3:3" x14ac:dyDescent="0.25">
      <c r="C5737" s="69"/>
    </row>
    <row r="5738" spans="3:3" x14ac:dyDescent="0.25">
      <c r="C5738" s="69"/>
    </row>
    <row r="5739" spans="3:3" x14ac:dyDescent="0.25">
      <c r="C5739" s="69"/>
    </row>
    <row r="5740" spans="3:3" x14ac:dyDescent="0.25">
      <c r="C5740" s="69"/>
    </row>
    <row r="5741" spans="3:3" x14ac:dyDescent="0.25">
      <c r="C5741" s="69"/>
    </row>
    <row r="5742" spans="3:3" x14ac:dyDescent="0.25">
      <c r="C5742" s="69"/>
    </row>
    <row r="5743" spans="3:3" x14ac:dyDescent="0.25">
      <c r="C5743" s="69"/>
    </row>
    <row r="5744" spans="3:3" x14ac:dyDescent="0.25">
      <c r="C5744" s="69"/>
    </row>
    <row r="5745" spans="3:3" x14ac:dyDescent="0.25">
      <c r="C5745" s="69"/>
    </row>
    <row r="5746" spans="3:3" x14ac:dyDescent="0.25">
      <c r="C5746" s="69"/>
    </row>
    <row r="5747" spans="3:3" x14ac:dyDescent="0.25">
      <c r="C5747" s="69"/>
    </row>
    <row r="5748" spans="3:3" x14ac:dyDescent="0.25">
      <c r="C5748" s="69"/>
    </row>
    <row r="5749" spans="3:3" x14ac:dyDescent="0.25">
      <c r="C5749" s="69"/>
    </row>
    <row r="5750" spans="3:3" x14ac:dyDescent="0.25">
      <c r="C5750" s="69"/>
    </row>
    <row r="5751" spans="3:3" x14ac:dyDescent="0.25">
      <c r="C5751" s="69"/>
    </row>
    <row r="5752" spans="3:3" x14ac:dyDescent="0.25">
      <c r="C5752" s="69"/>
    </row>
    <row r="5753" spans="3:3" x14ac:dyDescent="0.25">
      <c r="C5753" s="69"/>
    </row>
    <row r="5754" spans="3:3" x14ac:dyDescent="0.25">
      <c r="C5754" s="69"/>
    </row>
    <row r="5755" spans="3:3" x14ac:dyDescent="0.25">
      <c r="C5755" s="69"/>
    </row>
    <row r="5756" spans="3:3" x14ac:dyDescent="0.25">
      <c r="C5756" s="69"/>
    </row>
    <row r="5757" spans="3:3" x14ac:dyDescent="0.25">
      <c r="C5757" s="69"/>
    </row>
    <row r="5758" spans="3:3" x14ac:dyDescent="0.25">
      <c r="C5758" s="69"/>
    </row>
    <row r="5759" spans="3:3" x14ac:dyDescent="0.25">
      <c r="C5759" s="69"/>
    </row>
    <row r="5760" spans="3:3" x14ac:dyDescent="0.25">
      <c r="C5760" s="69"/>
    </row>
    <row r="5761" spans="3:3" x14ac:dyDescent="0.25">
      <c r="C5761" s="69"/>
    </row>
    <row r="5762" spans="3:3" x14ac:dyDescent="0.25">
      <c r="C5762" s="69"/>
    </row>
    <row r="5763" spans="3:3" x14ac:dyDescent="0.25">
      <c r="C5763" s="69"/>
    </row>
    <row r="5764" spans="3:3" x14ac:dyDescent="0.25">
      <c r="C5764" s="69"/>
    </row>
    <row r="5765" spans="3:3" x14ac:dyDescent="0.25">
      <c r="C5765" s="69"/>
    </row>
    <row r="5766" spans="3:3" x14ac:dyDescent="0.25">
      <c r="C5766" s="69"/>
    </row>
    <row r="5767" spans="3:3" x14ac:dyDescent="0.25">
      <c r="C5767" s="69"/>
    </row>
    <row r="5768" spans="3:3" x14ac:dyDescent="0.25">
      <c r="C5768" s="69"/>
    </row>
    <row r="5769" spans="3:3" x14ac:dyDescent="0.25">
      <c r="C5769" s="69"/>
    </row>
    <row r="5770" spans="3:3" x14ac:dyDescent="0.25">
      <c r="C5770" s="69"/>
    </row>
    <row r="5771" spans="3:3" x14ac:dyDescent="0.25">
      <c r="C5771" s="69"/>
    </row>
    <row r="5772" spans="3:3" x14ac:dyDescent="0.25">
      <c r="C5772" s="69"/>
    </row>
    <row r="5773" spans="3:3" x14ac:dyDescent="0.25">
      <c r="C5773" s="69"/>
    </row>
    <row r="5774" spans="3:3" x14ac:dyDescent="0.25">
      <c r="C5774" s="69"/>
    </row>
    <row r="5775" spans="3:3" x14ac:dyDescent="0.25">
      <c r="C5775" s="69"/>
    </row>
    <row r="5776" spans="3:3" x14ac:dyDescent="0.25">
      <c r="C5776" s="69"/>
    </row>
    <row r="5777" spans="3:3" x14ac:dyDescent="0.25">
      <c r="C5777" s="69"/>
    </row>
    <row r="5778" spans="3:3" x14ac:dyDescent="0.25">
      <c r="C5778" s="69"/>
    </row>
    <row r="5779" spans="3:3" x14ac:dyDescent="0.25">
      <c r="C5779" s="69"/>
    </row>
    <row r="5780" spans="3:3" x14ac:dyDescent="0.25">
      <c r="C5780" s="69"/>
    </row>
    <row r="5781" spans="3:3" x14ac:dyDescent="0.25">
      <c r="C5781" s="69"/>
    </row>
    <row r="5782" spans="3:3" x14ac:dyDescent="0.25">
      <c r="C5782" s="69"/>
    </row>
    <row r="5783" spans="3:3" x14ac:dyDescent="0.25">
      <c r="C5783" s="69"/>
    </row>
    <row r="5784" spans="3:3" x14ac:dyDescent="0.25">
      <c r="C5784" s="69"/>
    </row>
    <row r="5785" spans="3:3" x14ac:dyDescent="0.25">
      <c r="C5785" s="69"/>
    </row>
    <row r="5786" spans="3:3" x14ac:dyDescent="0.25">
      <c r="C5786" s="69"/>
    </row>
    <row r="5787" spans="3:3" x14ac:dyDescent="0.25">
      <c r="C5787" s="69"/>
    </row>
    <row r="5788" spans="3:3" x14ac:dyDescent="0.25">
      <c r="C5788" s="69"/>
    </row>
    <row r="5789" spans="3:3" x14ac:dyDescent="0.25">
      <c r="C5789" s="69"/>
    </row>
    <row r="5790" spans="3:3" x14ac:dyDescent="0.25">
      <c r="C5790" s="69"/>
    </row>
    <row r="5791" spans="3:3" x14ac:dyDescent="0.25">
      <c r="C5791" s="69"/>
    </row>
    <row r="5792" spans="3:3" x14ac:dyDescent="0.25">
      <c r="C5792" s="69"/>
    </row>
    <row r="5793" spans="3:3" x14ac:dyDescent="0.25">
      <c r="C5793" s="69"/>
    </row>
    <row r="5794" spans="3:3" x14ac:dyDescent="0.25">
      <c r="C5794" s="69"/>
    </row>
    <row r="5795" spans="3:3" x14ac:dyDescent="0.25">
      <c r="C5795" s="69"/>
    </row>
    <row r="5796" spans="3:3" x14ac:dyDescent="0.25">
      <c r="C5796" s="69"/>
    </row>
    <row r="5797" spans="3:3" x14ac:dyDescent="0.25">
      <c r="C5797" s="69"/>
    </row>
    <row r="5798" spans="3:3" x14ac:dyDescent="0.25">
      <c r="C5798" s="69"/>
    </row>
    <row r="5799" spans="3:3" x14ac:dyDescent="0.25">
      <c r="C5799" s="69"/>
    </row>
    <row r="5800" spans="3:3" x14ac:dyDescent="0.25">
      <c r="C5800" s="69"/>
    </row>
    <row r="5801" spans="3:3" x14ac:dyDescent="0.25">
      <c r="C5801" s="69"/>
    </row>
    <row r="5802" spans="3:3" x14ac:dyDescent="0.25">
      <c r="C5802" s="69"/>
    </row>
    <row r="5803" spans="3:3" x14ac:dyDescent="0.25">
      <c r="C5803" s="69"/>
    </row>
    <row r="5804" spans="3:3" x14ac:dyDescent="0.25">
      <c r="C5804" s="69"/>
    </row>
    <row r="5805" spans="3:3" x14ac:dyDescent="0.25">
      <c r="C5805" s="69"/>
    </row>
    <row r="5806" spans="3:3" x14ac:dyDescent="0.25">
      <c r="C5806" s="69"/>
    </row>
    <row r="5807" spans="3:3" x14ac:dyDescent="0.25">
      <c r="C5807" s="69"/>
    </row>
    <row r="5808" spans="3:3" x14ac:dyDescent="0.25">
      <c r="C5808" s="69"/>
    </row>
    <row r="5809" spans="3:3" x14ac:dyDescent="0.25">
      <c r="C5809" s="69"/>
    </row>
    <row r="5810" spans="3:3" x14ac:dyDescent="0.25">
      <c r="C5810" s="69"/>
    </row>
    <row r="5811" spans="3:3" x14ac:dyDescent="0.25">
      <c r="C5811" s="69"/>
    </row>
    <row r="5812" spans="3:3" x14ac:dyDescent="0.25">
      <c r="C5812" s="69"/>
    </row>
    <row r="5813" spans="3:3" x14ac:dyDescent="0.25">
      <c r="C5813" s="69"/>
    </row>
    <row r="5814" spans="3:3" x14ac:dyDescent="0.25">
      <c r="C5814" s="69"/>
    </row>
    <row r="5815" spans="3:3" x14ac:dyDescent="0.25">
      <c r="C5815" s="69"/>
    </row>
    <row r="5816" spans="3:3" x14ac:dyDescent="0.25">
      <c r="C5816" s="69"/>
    </row>
    <row r="5817" spans="3:3" x14ac:dyDescent="0.25">
      <c r="C5817" s="69"/>
    </row>
    <row r="5818" spans="3:3" x14ac:dyDescent="0.25">
      <c r="C5818" s="69"/>
    </row>
    <row r="5819" spans="3:3" x14ac:dyDescent="0.25">
      <c r="C5819" s="69"/>
    </row>
    <row r="5820" spans="3:3" x14ac:dyDescent="0.25">
      <c r="C5820" s="69"/>
    </row>
    <row r="5821" spans="3:3" x14ac:dyDescent="0.25">
      <c r="C5821" s="69"/>
    </row>
    <row r="5822" spans="3:3" x14ac:dyDescent="0.25">
      <c r="C5822" s="69"/>
    </row>
    <row r="5823" spans="3:3" x14ac:dyDescent="0.25">
      <c r="C5823" s="69"/>
    </row>
    <row r="5824" spans="3:3" x14ac:dyDescent="0.25">
      <c r="C5824" s="69"/>
    </row>
    <row r="5825" spans="3:3" x14ac:dyDescent="0.25">
      <c r="C5825" s="69"/>
    </row>
    <row r="5826" spans="3:3" x14ac:dyDescent="0.25">
      <c r="C5826" s="69"/>
    </row>
    <row r="5827" spans="3:3" x14ac:dyDescent="0.25">
      <c r="C5827" s="69"/>
    </row>
    <row r="5828" spans="3:3" x14ac:dyDescent="0.25">
      <c r="C5828" s="69"/>
    </row>
    <row r="5829" spans="3:3" x14ac:dyDescent="0.25">
      <c r="C5829" s="69"/>
    </row>
    <row r="5830" spans="3:3" x14ac:dyDescent="0.25">
      <c r="C5830" s="69"/>
    </row>
    <row r="5831" spans="3:3" x14ac:dyDescent="0.25">
      <c r="C5831" s="69"/>
    </row>
    <row r="5832" spans="3:3" x14ac:dyDescent="0.25">
      <c r="C5832" s="69"/>
    </row>
    <row r="5833" spans="3:3" x14ac:dyDescent="0.25">
      <c r="C5833" s="69"/>
    </row>
    <row r="5834" spans="3:3" x14ac:dyDescent="0.25">
      <c r="C5834" s="69"/>
    </row>
    <row r="5835" spans="3:3" x14ac:dyDescent="0.25">
      <c r="C5835" s="69"/>
    </row>
    <row r="5836" spans="3:3" x14ac:dyDescent="0.25">
      <c r="C5836" s="69"/>
    </row>
    <row r="5837" spans="3:3" x14ac:dyDescent="0.25">
      <c r="C5837" s="69"/>
    </row>
    <row r="5838" spans="3:3" x14ac:dyDescent="0.25">
      <c r="C5838" s="69"/>
    </row>
    <row r="5839" spans="3:3" x14ac:dyDescent="0.25">
      <c r="C5839" s="69"/>
    </row>
    <row r="5840" spans="3:3" x14ac:dyDescent="0.25">
      <c r="C5840" s="69"/>
    </row>
    <row r="5841" spans="3:3" x14ac:dyDescent="0.25">
      <c r="C5841" s="69"/>
    </row>
    <row r="5842" spans="3:3" x14ac:dyDescent="0.25">
      <c r="C5842" s="69"/>
    </row>
    <row r="5843" spans="3:3" x14ac:dyDescent="0.25">
      <c r="C5843" s="69"/>
    </row>
    <row r="5844" spans="3:3" x14ac:dyDescent="0.25">
      <c r="C5844" s="69"/>
    </row>
    <row r="5845" spans="3:3" x14ac:dyDescent="0.25">
      <c r="C5845" s="69"/>
    </row>
    <row r="5846" spans="3:3" x14ac:dyDescent="0.25">
      <c r="C5846" s="69"/>
    </row>
    <row r="5847" spans="3:3" x14ac:dyDescent="0.25">
      <c r="C5847" s="69"/>
    </row>
    <row r="5848" spans="3:3" x14ac:dyDescent="0.25">
      <c r="C5848" s="69"/>
    </row>
    <row r="5849" spans="3:3" x14ac:dyDescent="0.25">
      <c r="C5849" s="69"/>
    </row>
    <row r="5850" spans="3:3" x14ac:dyDescent="0.25">
      <c r="C5850" s="69"/>
    </row>
    <row r="5851" spans="3:3" x14ac:dyDescent="0.25">
      <c r="C5851" s="69"/>
    </row>
    <row r="5852" spans="3:3" x14ac:dyDescent="0.25">
      <c r="C5852" s="69"/>
    </row>
    <row r="5853" spans="3:3" x14ac:dyDescent="0.25">
      <c r="C5853" s="69"/>
    </row>
    <row r="5854" spans="3:3" x14ac:dyDescent="0.25">
      <c r="C5854" s="69"/>
    </row>
    <row r="5855" spans="3:3" x14ac:dyDescent="0.25">
      <c r="C5855" s="69"/>
    </row>
    <row r="5856" spans="3:3" x14ac:dyDescent="0.25">
      <c r="C5856" s="69"/>
    </row>
    <row r="5857" spans="3:3" x14ac:dyDescent="0.25">
      <c r="C5857" s="69"/>
    </row>
    <row r="5858" spans="3:3" x14ac:dyDescent="0.25">
      <c r="C5858" s="69"/>
    </row>
    <row r="5859" spans="3:3" x14ac:dyDescent="0.25">
      <c r="C5859" s="69"/>
    </row>
    <row r="5860" spans="3:3" x14ac:dyDescent="0.25">
      <c r="C5860" s="69"/>
    </row>
    <row r="5861" spans="3:3" x14ac:dyDescent="0.25">
      <c r="C5861" s="69"/>
    </row>
    <row r="5862" spans="3:3" x14ac:dyDescent="0.25">
      <c r="C5862" s="69"/>
    </row>
    <row r="5863" spans="3:3" x14ac:dyDescent="0.25">
      <c r="C5863" s="69"/>
    </row>
    <row r="5864" spans="3:3" x14ac:dyDescent="0.25">
      <c r="C5864" s="69"/>
    </row>
    <row r="5865" spans="3:3" x14ac:dyDescent="0.25">
      <c r="C5865" s="69"/>
    </row>
    <row r="5866" spans="3:3" x14ac:dyDescent="0.25">
      <c r="C5866" s="69"/>
    </row>
    <row r="5867" spans="3:3" x14ac:dyDescent="0.25">
      <c r="C5867" s="69"/>
    </row>
    <row r="5868" spans="3:3" x14ac:dyDescent="0.25">
      <c r="C5868" s="69"/>
    </row>
    <row r="5869" spans="3:3" x14ac:dyDescent="0.25">
      <c r="C5869" s="69"/>
    </row>
    <row r="5870" spans="3:3" x14ac:dyDescent="0.25">
      <c r="C5870" s="69"/>
    </row>
    <row r="5871" spans="3:3" x14ac:dyDescent="0.25">
      <c r="C5871" s="69"/>
    </row>
    <row r="5872" spans="3:3" x14ac:dyDescent="0.25">
      <c r="C5872" s="69"/>
    </row>
    <row r="5873" spans="3:3" x14ac:dyDescent="0.25">
      <c r="C5873" s="69"/>
    </row>
    <row r="5874" spans="3:3" x14ac:dyDescent="0.25">
      <c r="C5874" s="69"/>
    </row>
    <row r="5875" spans="3:3" x14ac:dyDescent="0.25">
      <c r="C5875" s="69"/>
    </row>
    <row r="5876" spans="3:3" x14ac:dyDescent="0.25">
      <c r="C5876" s="69"/>
    </row>
    <row r="5877" spans="3:3" x14ac:dyDescent="0.25">
      <c r="C5877" s="69"/>
    </row>
    <row r="5878" spans="3:3" x14ac:dyDescent="0.25">
      <c r="C5878" s="69"/>
    </row>
    <row r="5879" spans="3:3" x14ac:dyDescent="0.25">
      <c r="C5879" s="69"/>
    </row>
    <row r="5880" spans="3:3" x14ac:dyDescent="0.25">
      <c r="C5880" s="69"/>
    </row>
    <row r="5881" spans="3:3" x14ac:dyDescent="0.25">
      <c r="C5881" s="69"/>
    </row>
    <row r="5882" spans="3:3" x14ac:dyDescent="0.25">
      <c r="C5882" s="69"/>
    </row>
    <row r="5883" spans="3:3" x14ac:dyDescent="0.25">
      <c r="C5883" s="69"/>
    </row>
    <row r="5884" spans="3:3" x14ac:dyDescent="0.25">
      <c r="C5884" s="69"/>
    </row>
    <row r="5885" spans="3:3" x14ac:dyDescent="0.25">
      <c r="C5885" s="69"/>
    </row>
    <row r="5886" spans="3:3" x14ac:dyDescent="0.25">
      <c r="C5886" s="69"/>
    </row>
    <row r="5887" spans="3:3" x14ac:dyDescent="0.25">
      <c r="C5887" s="69"/>
    </row>
    <row r="5888" spans="3:3" x14ac:dyDescent="0.25">
      <c r="C5888" s="69"/>
    </row>
    <row r="5889" spans="3:3" x14ac:dyDescent="0.25">
      <c r="C5889" s="69"/>
    </row>
    <row r="5890" spans="3:3" x14ac:dyDescent="0.25">
      <c r="C5890" s="69"/>
    </row>
    <row r="5891" spans="3:3" x14ac:dyDescent="0.25">
      <c r="C5891" s="69"/>
    </row>
    <row r="5892" spans="3:3" x14ac:dyDescent="0.25">
      <c r="C5892" s="69"/>
    </row>
    <row r="5893" spans="3:3" x14ac:dyDescent="0.25">
      <c r="C5893" s="69"/>
    </row>
    <row r="5894" spans="3:3" x14ac:dyDescent="0.25">
      <c r="C5894" s="69"/>
    </row>
    <row r="5895" spans="3:3" x14ac:dyDescent="0.25">
      <c r="C5895" s="69"/>
    </row>
    <row r="5896" spans="3:3" x14ac:dyDescent="0.25">
      <c r="C5896" s="69"/>
    </row>
    <row r="5897" spans="3:3" x14ac:dyDescent="0.25">
      <c r="C5897" s="69"/>
    </row>
    <row r="5898" spans="3:3" x14ac:dyDescent="0.25">
      <c r="C5898" s="69"/>
    </row>
    <row r="5899" spans="3:3" x14ac:dyDescent="0.25">
      <c r="C5899" s="69"/>
    </row>
    <row r="5900" spans="3:3" x14ac:dyDescent="0.25">
      <c r="C5900" s="69"/>
    </row>
    <row r="5901" spans="3:3" x14ac:dyDescent="0.25">
      <c r="C5901" s="69"/>
    </row>
    <row r="5902" spans="3:3" x14ac:dyDescent="0.25">
      <c r="C5902" s="69"/>
    </row>
    <row r="5903" spans="3:3" x14ac:dyDescent="0.25">
      <c r="C5903" s="69"/>
    </row>
    <row r="5904" spans="3:3" x14ac:dyDescent="0.25">
      <c r="C5904" s="69"/>
    </row>
    <row r="5905" spans="3:3" x14ac:dyDescent="0.25">
      <c r="C5905" s="69"/>
    </row>
    <row r="5906" spans="3:3" x14ac:dyDescent="0.25">
      <c r="C5906" s="69"/>
    </row>
    <row r="5907" spans="3:3" x14ac:dyDescent="0.25">
      <c r="C5907" s="69"/>
    </row>
    <row r="5908" spans="3:3" x14ac:dyDescent="0.25">
      <c r="C5908" s="69"/>
    </row>
    <row r="5909" spans="3:3" x14ac:dyDescent="0.25">
      <c r="C5909" s="69"/>
    </row>
    <row r="5910" spans="3:3" x14ac:dyDescent="0.25">
      <c r="C5910" s="69"/>
    </row>
    <row r="5911" spans="3:3" x14ac:dyDescent="0.25">
      <c r="C5911" s="69"/>
    </row>
    <row r="5912" spans="3:3" x14ac:dyDescent="0.25">
      <c r="C5912" s="69"/>
    </row>
    <row r="5913" spans="3:3" x14ac:dyDescent="0.25">
      <c r="C5913" s="69"/>
    </row>
    <row r="5914" spans="3:3" x14ac:dyDescent="0.25">
      <c r="C5914" s="69"/>
    </row>
    <row r="5915" spans="3:3" x14ac:dyDescent="0.25">
      <c r="C5915" s="69"/>
    </row>
    <row r="5916" spans="3:3" x14ac:dyDescent="0.25">
      <c r="C5916" s="69"/>
    </row>
    <row r="5917" spans="3:3" x14ac:dyDescent="0.25">
      <c r="C5917" s="69"/>
    </row>
    <row r="5918" spans="3:3" x14ac:dyDescent="0.25">
      <c r="C5918" s="69"/>
    </row>
    <row r="5919" spans="3:3" x14ac:dyDescent="0.25">
      <c r="C5919" s="69"/>
    </row>
    <row r="5920" spans="3:3" x14ac:dyDescent="0.25">
      <c r="C5920" s="69"/>
    </row>
    <row r="5921" spans="3:3" x14ac:dyDescent="0.25">
      <c r="C5921" s="69"/>
    </row>
    <row r="5922" spans="3:3" x14ac:dyDescent="0.25">
      <c r="C5922" s="69"/>
    </row>
    <row r="5923" spans="3:3" x14ac:dyDescent="0.25">
      <c r="C5923" s="69"/>
    </row>
    <row r="5924" spans="3:3" x14ac:dyDescent="0.25">
      <c r="C5924" s="69"/>
    </row>
    <row r="5925" spans="3:3" x14ac:dyDescent="0.25">
      <c r="C5925" s="69"/>
    </row>
    <row r="5926" spans="3:3" x14ac:dyDescent="0.25">
      <c r="C5926" s="69"/>
    </row>
    <row r="5927" spans="3:3" x14ac:dyDescent="0.25">
      <c r="C5927" s="69"/>
    </row>
    <row r="5928" spans="3:3" x14ac:dyDescent="0.25">
      <c r="C5928" s="69"/>
    </row>
    <row r="5929" spans="3:3" x14ac:dyDescent="0.25">
      <c r="C5929" s="69"/>
    </row>
    <row r="5930" spans="3:3" x14ac:dyDescent="0.25">
      <c r="C5930" s="69"/>
    </row>
    <row r="5931" spans="3:3" x14ac:dyDescent="0.25">
      <c r="C5931" s="69"/>
    </row>
    <row r="5932" spans="3:3" x14ac:dyDescent="0.25">
      <c r="C5932" s="69"/>
    </row>
    <row r="5933" spans="3:3" x14ac:dyDescent="0.25">
      <c r="C5933" s="69"/>
    </row>
    <row r="5934" spans="3:3" x14ac:dyDescent="0.25">
      <c r="C5934" s="69"/>
    </row>
    <row r="5935" spans="3:3" x14ac:dyDescent="0.25">
      <c r="C5935" s="69"/>
    </row>
    <row r="5936" spans="3:3" x14ac:dyDescent="0.25">
      <c r="C5936" s="69"/>
    </row>
    <row r="5937" spans="3:3" x14ac:dyDescent="0.25">
      <c r="C5937" s="69"/>
    </row>
    <row r="5938" spans="3:3" x14ac:dyDescent="0.25">
      <c r="C5938" s="69"/>
    </row>
    <row r="5939" spans="3:3" x14ac:dyDescent="0.25">
      <c r="C5939" s="69"/>
    </row>
    <row r="5940" spans="3:3" x14ac:dyDescent="0.25">
      <c r="C5940" s="69"/>
    </row>
    <row r="5941" spans="3:3" x14ac:dyDescent="0.25">
      <c r="C5941" s="69"/>
    </row>
    <row r="5942" spans="3:3" x14ac:dyDescent="0.25">
      <c r="C5942" s="69"/>
    </row>
    <row r="5943" spans="3:3" x14ac:dyDescent="0.25">
      <c r="C5943" s="69"/>
    </row>
    <row r="5944" spans="3:3" x14ac:dyDescent="0.25">
      <c r="C5944" s="69"/>
    </row>
    <row r="5945" spans="3:3" x14ac:dyDescent="0.25">
      <c r="C5945" s="69"/>
    </row>
    <row r="5946" spans="3:3" x14ac:dyDescent="0.25">
      <c r="C5946" s="69"/>
    </row>
    <row r="5947" spans="3:3" x14ac:dyDescent="0.25">
      <c r="C5947" s="69"/>
    </row>
    <row r="5948" spans="3:3" x14ac:dyDescent="0.25">
      <c r="C5948" s="69"/>
    </row>
    <row r="5949" spans="3:3" x14ac:dyDescent="0.25">
      <c r="C5949" s="69"/>
    </row>
    <row r="5950" spans="3:3" x14ac:dyDescent="0.25">
      <c r="C5950" s="69"/>
    </row>
    <row r="5951" spans="3:3" x14ac:dyDescent="0.25">
      <c r="C5951" s="69"/>
    </row>
    <row r="5952" spans="3:3" x14ac:dyDescent="0.25">
      <c r="C5952" s="69"/>
    </row>
    <row r="5953" spans="3:3" x14ac:dyDescent="0.25">
      <c r="C5953" s="69"/>
    </row>
    <row r="5954" spans="3:3" x14ac:dyDescent="0.25">
      <c r="C5954" s="69"/>
    </row>
    <row r="5955" spans="3:3" x14ac:dyDescent="0.25">
      <c r="C5955" s="69"/>
    </row>
    <row r="5956" spans="3:3" x14ac:dyDescent="0.25">
      <c r="C5956" s="69"/>
    </row>
    <row r="5957" spans="3:3" x14ac:dyDescent="0.25">
      <c r="C5957" s="69"/>
    </row>
    <row r="5958" spans="3:3" x14ac:dyDescent="0.25">
      <c r="C5958" s="69"/>
    </row>
    <row r="5959" spans="3:3" x14ac:dyDescent="0.25">
      <c r="C5959" s="69"/>
    </row>
    <row r="5960" spans="3:3" x14ac:dyDescent="0.25">
      <c r="C5960" s="69"/>
    </row>
    <row r="5961" spans="3:3" x14ac:dyDescent="0.25">
      <c r="C5961" s="69"/>
    </row>
    <row r="5962" spans="3:3" x14ac:dyDescent="0.25">
      <c r="C5962" s="69"/>
    </row>
    <row r="5963" spans="3:3" x14ac:dyDescent="0.25">
      <c r="C5963" s="69"/>
    </row>
    <row r="5964" spans="3:3" x14ac:dyDescent="0.25">
      <c r="C5964" s="69"/>
    </row>
    <row r="5965" spans="3:3" x14ac:dyDescent="0.25">
      <c r="C5965" s="69"/>
    </row>
    <row r="5966" spans="3:3" x14ac:dyDescent="0.25">
      <c r="C5966" s="69"/>
    </row>
    <row r="5967" spans="3:3" x14ac:dyDescent="0.25">
      <c r="C5967" s="69"/>
    </row>
    <row r="5968" spans="3:3" x14ac:dyDescent="0.25">
      <c r="C5968" s="69"/>
    </row>
    <row r="5969" spans="3:3" x14ac:dyDescent="0.25">
      <c r="C5969" s="69"/>
    </row>
    <row r="5970" spans="3:3" x14ac:dyDescent="0.25">
      <c r="C5970" s="69"/>
    </row>
    <row r="5971" spans="3:3" x14ac:dyDescent="0.25">
      <c r="C5971" s="69"/>
    </row>
    <row r="5972" spans="3:3" x14ac:dyDescent="0.25">
      <c r="C5972" s="69"/>
    </row>
    <row r="5973" spans="3:3" x14ac:dyDescent="0.25">
      <c r="C5973" s="69"/>
    </row>
    <row r="5974" spans="3:3" x14ac:dyDescent="0.25">
      <c r="C5974" s="69"/>
    </row>
    <row r="5975" spans="3:3" x14ac:dyDescent="0.25">
      <c r="C5975" s="69"/>
    </row>
    <row r="5976" spans="3:3" x14ac:dyDescent="0.25">
      <c r="C5976" s="69"/>
    </row>
    <row r="5977" spans="3:3" x14ac:dyDescent="0.25">
      <c r="C5977" s="69"/>
    </row>
    <row r="5978" spans="3:3" x14ac:dyDescent="0.25">
      <c r="C5978" s="69"/>
    </row>
    <row r="5979" spans="3:3" x14ac:dyDescent="0.25">
      <c r="C5979" s="69"/>
    </row>
    <row r="5980" spans="3:3" x14ac:dyDescent="0.25">
      <c r="C5980" s="69"/>
    </row>
    <row r="5981" spans="3:3" x14ac:dyDescent="0.25">
      <c r="C5981" s="69"/>
    </row>
    <row r="5982" spans="3:3" x14ac:dyDescent="0.25">
      <c r="C5982" s="69"/>
    </row>
    <row r="5983" spans="3:3" x14ac:dyDescent="0.25">
      <c r="C5983" s="69"/>
    </row>
    <row r="5984" spans="3:3" x14ac:dyDescent="0.25">
      <c r="C5984" s="69"/>
    </row>
    <row r="5985" spans="3:3" x14ac:dyDescent="0.25">
      <c r="C5985" s="69"/>
    </row>
    <row r="5986" spans="3:3" x14ac:dyDescent="0.25">
      <c r="C5986" s="69"/>
    </row>
    <row r="5987" spans="3:3" x14ac:dyDescent="0.25">
      <c r="C5987" s="69"/>
    </row>
    <row r="5988" spans="3:3" x14ac:dyDescent="0.25">
      <c r="C5988" s="69"/>
    </row>
    <row r="5989" spans="3:3" x14ac:dyDescent="0.25">
      <c r="C5989" s="69"/>
    </row>
    <row r="5990" spans="3:3" x14ac:dyDescent="0.25">
      <c r="C5990" s="69"/>
    </row>
    <row r="5991" spans="3:3" x14ac:dyDescent="0.25">
      <c r="C5991" s="69"/>
    </row>
    <row r="5992" spans="3:3" x14ac:dyDescent="0.25">
      <c r="C5992" s="69"/>
    </row>
    <row r="5993" spans="3:3" x14ac:dyDescent="0.25">
      <c r="C5993" s="69"/>
    </row>
    <row r="5994" spans="3:3" x14ac:dyDescent="0.25">
      <c r="C5994" s="69"/>
    </row>
    <row r="5995" spans="3:3" x14ac:dyDescent="0.25">
      <c r="C5995" s="69"/>
    </row>
    <row r="5996" spans="3:3" x14ac:dyDescent="0.25">
      <c r="C5996" s="69"/>
    </row>
    <row r="5997" spans="3:3" x14ac:dyDescent="0.25">
      <c r="C5997" s="69"/>
    </row>
    <row r="5998" spans="3:3" x14ac:dyDescent="0.25">
      <c r="C5998" s="69"/>
    </row>
    <row r="5999" spans="3:3" x14ac:dyDescent="0.25">
      <c r="C5999" s="69"/>
    </row>
    <row r="6000" spans="3:3" x14ac:dyDescent="0.25">
      <c r="C6000" s="69"/>
    </row>
    <row r="6001" spans="3:3" x14ac:dyDescent="0.25">
      <c r="C6001" s="69"/>
    </row>
    <row r="6002" spans="3:3" x14ac:dyDescent="0.25">
      <c r="C6002" s="69"/>
    </row>
    <row r="6003" spans="3:3" x14ac:dyDescent="0.25">
      <c r="C6003" s="69"/>
    </row>
    <row r="6004" spans="3:3" x14ac:dyDescent="0.25">
      <c r="C6004" s="69"/>
    </row>
    <row r="6005" spans="3:3" x14ac:dyDescent="0.25">
      <c r="C6005" s="69"/>
    </row>
    <row r="6006" spans="3:3" x14ac:dyDescent="0.25">
      <c r="C6006" s="69"/>
    </row>
    <row r="6007" spans="3:3" x14ac:dyDescent="0.25">
      <c r="C6007" s="69"/>
    </row>
    <row r="6008" spans="3:3" x14ac:dyDescent="0.25">
      <c r="C6008" s="69"/>
    </row>
    <row r="6009" spans="3:3" x14ac:dyDescent="0.25">
      <c r="C6009" s="69"/>
    </row>
    <row r="6010" spans="3:3" x14ac:dyDescent="0.25">
      <c r="C6010" s="69"/>
    </row>
    <row r="6011" spans="3:3" x14ac:dyDescent="0.25">
      <c r="C6011" s="69"/>
    </row>
    <row r="6012" spans="3:3" x14ac:dyDescent="0.25">
      <c r="C6012" s="69"/>
    </row>
    <row r="6013" spans="3:3" x14ac:dyDescent="0.25">
      <c r="C6013" s="69"/>
    </row>
    <row r="6014" spans="3:3" x14ac:dyDescent="0.25">
      <c r="C6014" s="69"/>
    </row>
    <row r="6015" spans="3:3" x14ac:dyDescent="0.25">
      <c r="C6015" s="69"/>
    </row>
    <row r="6016" spans="3:3" x14ac:dyDescent="0.25">
      <c r="C6016" s="69"/>
    </row>
    <row r="6017" spans="3:3" x14ac:dyDescent="0.25">
      <c r="C6017" s="69"/>
    </row>
    <row r="6018" spans="3:3" x14ac:dyDescent="0.25">
      <c r="C6018" s="69"/>
    </row>
    <row r="6019" spans="3:3" x14ac:dyDescent="0.25">
      <c r="C6019" s="69"/>
    </row>
    <row r="6020" spans="3:3" x14ac:dyDescent="0.25">
      <c r="C6020" s="69"/>
    </row>
    <row r="6021" spans="3:3" x14ac:dyDescent="0.25">
      <c r="C6021" s="69"/>
    </row>
    <row r="6022" spans="3:3" x14ac:dyDescent="0.25">
      <c r="C6022" s="69"/>
    </row>
    <row r="6023" spans="3:3" x14ac:dyDescent="0.25">
      <c r="C6023" s="69"/>
    </row>
    <row r="6024" spans="3:3" x14ac:dyDescent="0.25">
      <c r="C6024" s="69"/>
    </row>
    <row r="6025" spans="3:3" x14ac:dyDescent="0.25">
      <c r="C6025" s="69"/>
    </row>
    <row r="6026" spans="3:3" x14ac:dyDescent="0.25">
      <c r="C6026" s="69"/>
    </row>
    <row r="6027" spans="3:3" x14ac:dyDescent="0.25">
      <c r="C6027" s="69"/>
    </row>
    <row r="6028" spans="3:3" x14ac:dyDescent="0.25">
      <c r="C6028" s="69"/>
    </row>
    <row r="6029" spans="3:3" x14ac:dyDescent="0.25">
      <c r="C6029" s="69"/>
    </row>
    <row r="6030" spans="3:3" x14ac:dyDescent="0.25">
      <c r="C6030" s="69"/>
    </row>
    <row r="6031" spans="3:3" x14ac:dyDescent="0.25">
      <c r="C6031" s="69"/>
    </row>
    <row r="6032" spans="3:3" x14ac:dyDescent="0.25">
      <c r="C6032" s="69"/>
    </row>
    <row r="6033" spans="3:3" x14ac:dyDescent="0.25">
      <c r="C6033" s="69"/>
    </row>
    <row r="6034" spans="3:3" x14ac:dyDescent="0.25">
      <c r="C6034" s="69"/>
    </row>
    <row r="6035" spans="3:3" x14ac:dyDescent="0.25">
      <c r="C6035" s="69"/>
    </row>
    <row r="6036" spans="3:3" x14ac:dyDescent="0.25">
      <c r="C6036" s="69"/>
    </row>
    <row r="6037" spans="3:3" x14ac:dyDescent="0.25">
      <c r="C6037" s="69"/>
    </row>
    <row r="6038" spans="3:3" x14ac:dyDescent="0.25">
      <c r="C6038" s="69"/>
    </row>
    <row r="6039" spans="3:3" x14ac:dyDescent="0.25">
      <c r="C6039" s="69"/>
    </row>
    <row r="6040" spans="3:3" x14ac:dyDescent="0.25">
      <c r="C6040" s="69"/>
    </row>
    <row r="6041" spans="3:3" x14ac:dyDescent="0.25">
      <c r="C6041" s="69"/>
    </row>
    <row r="6042" spans="3:3" x14ac:dyDescent="0.25">
      <c r="C6042" s="69"/>
    </row>
    <row r="6043" spans="3:3" x14ac:dyDescent="0.25">
      <c r="C6043" s="69"/>
    </row>
    <row r="6044" spans="3:3" x14ac:dyDescent="0.25">
      <c r="C6044" s="69"/>
    </row>
    <row r="6045" spans="3:3" x14ac:dyDescent="0.25">
      <c r="C6045" s="69"/>
    </row>
    <row r="6046" spans="3:3" x14ac:dyDescent="0.25">
      <c r="C6046" s="69"/>
    </row>
    <row r="6047" spans="3:3" x14ac:dyDescent="0.25">
      <c r="C6047" s="69"/>
    </row>
    <row r="6048" spans="3:3" x14ac:dyDescent="0.25">
      <c r="C6048" s="69"/>
    </row>
    <row r="6049" spans="3:3" x14ac:dyDescent="0.25">
      <c r="C6049" s="69"/>
    </row>
    <row r="6050" spans="3:3" x14ac:dyDescent="0.25">
      <c r="C6050" s="69"/>
    </row>
    <row r="6051" spans="3:3" x14ac:dyDescent="0.25">
      <c r="C6051" s="69"/>
    </row>
    <row r="6052" spans="3:3" x14ac:dyDescent="0.25">
      <c r="C6052" s="69"/>
    </row>
    <row r="6053" spans="3:3" x14ac:dyDescent="0.25">
      <c r="C6053" s="69"/>
    </row>
    <row r="6054" spans="3:3" x14ac:dyDescent="0.25">
      <c r="C6054" s="69"/>
    </row>
    <row r="6055" spans="3:3" x14ac:dyDescent="0.25">
      <c r="C6055" s="69"/>
    </row>
    <row r="6056" spans="3:3" x14ac:dyDescent="0.25">
      <c r="C6056" s="69"/>
    </row>
    <row r="6057" spans="3:3" x14ac:dyDescent="0.25">
      <c r="C6057" s="69"/>
    </row>
    <row r="6058" spans="3:3" x14ac:dyDescent="0.25">
      <c r="C6058" s="69"/>
    </row>
    <row r="6059" spans="3:3" x14ac:dyDescent="0.25">
      <c r="C6059" s="69"/>
    </row>
    <row r="6060" spans="3:3" x14ac:dyDescent="0.25">
      <c r="C6060" s="69"/>
    </row>
    <row r="6061" spans="3:3" x14ac:dyDescent="0.25">
      <c r="C6061" s="69"/>
    </row>
    <row r="6062" spans="3:3" x14ac:dyDescent="0.25">
      <c r="C6062" s="69"/>
    </row>
    <row r="6063" spans="3:3" x14ac:dyDescent="0.25">
      <c r="C6063" s="69"/>
    </row>
    <row r="6064" spans="3:3" x14ac:dyDescent="0.25">
      <c r="C6064" s="69"/>
    </row>
    <row r="6065" spans="3:3" x14ac:dyDescent="0.25">
      <c r="C6065" s="69"/>
    </row>
    <row r="6066" spans="3:3" x14ac:dyDescent="0.25">
      <c r="C6066" s="69"/>
    </row>
    <row r="6067" spans="3:3" x14ac:dyDescent="0.25">
      <c r="C6067" s="69"/>
    </row>
    <row r="6068" spans="3:3" x14ac:dyDescent="0.25">
      <c r="C6068" s="69"/>
    </row>
    <row r="6069" spans="3:3" x14ac:dyDescent="0.25">
      <c r="C6069" s="69"/>
    </row>
    <row r="6070" spans="3:3" x14ac:dyDescent="0.25">
      <c r="C6070" s="69"/>
    </row>
    <row r="6071" spans="3:3" x14ac:dyDescent="0.25">
      <c r="C6071" s="69"/>
    </row>
    <row r="6072" spans="3:3" x14ac:dyDescent="0.25">
      <c r="C6072" s="69"/>
    </row>
    <row r="6073" spans="3:3" x14ac:dyDescent="0.25">
      <c r="C6073" s="69"/>
    </row>
    <row r="6074" spans="3:3" x14ac:dyDescent="0.25">
      <c r="C6074" s="69"/>
    </row>
    <row r="6075" spans="3:3" x14ac:dyDescent="0.25">
      <c r="C6075" s="69"/>
    </row>
    <row r="6076" spans="3:3" x14ac:dyDescent="0.25">
      <c r="C6076" s="69"/>
    </row>
    <row r="6077" spans="3:3" x14ac:dyDescent="0.25">
      <c r="C6077" s="69"/>
    </row>
    <row r="6078" spans="3:3" x14ac:dyDescent="0.25">
      <c r="C6078" s="69"/>
    </row>
    <row r="6079" spans="3:3" x14ac:dyDescent="0.25">
      <c r="C6079" s="69"/>
    </row>
    <row r="6080" spans="3:3" x14ac:dyDescent="0.25">
      <c r="C6080" s="69"/>
    </row>
    <row r="6081" spans="3:3" x14ac:dyDescent="0.25">
      <c r="C6081" s="69"/>
    </row>
    <row r="6082" spans="3:3" x14ac:dyDescent="0.25">
      <c r="C6082" s="69"/>
    </row>
    <row r="6083" spans="3:3" x14ac:dyDescent="0.25">
      <c r="C6083" s="69"/>
    </row>
    <row r="6084" spans="3:3" x14ac:dyDescent="0.25">
      <c r="C6084" s="69"/>
    </row>
    <row r="6085" spans="3:3" x14ac:dyDescent="0.25">
      <c r="C6085" s="69"/>
    </row>
    <row r="6086" spans="3:3" x14ac:dyDescent="0.25">
      <c r="C6086" s="69"/>
    </row>
    <row r="6087" spans="3:3" x14ac:dyDescent="0.25">
      <c r="C6087" s="69"/>
    </row>
    <row r="6088" spans="3:3" x14ac:dyDescent="0.25">
      <c r="C6088" s="69"/>
    </row>
    <row r="6089" spans="3:3" x14ac:dyDescent="0.25">
      <c r="C6089" s="69"/>
    </row>
    <row r="6090" spans="3:3" x14ac:dyDescent="0.25">
      <c r="C6090" s="69"/>
    </row>
    <row r="6091" spans="3:3" x14ac:dyDescent="0.25">
      <c r="C6091" s="69"/>
    </row>
    <row r="6092" spans="3:3" x14ac:dyDescent="0.25">
      <c r="C6092" s="69"/>
    </row>
    <row r="6093" spans="3:3" x14ac:dyDescent="0.25">
      <c r="C6093" s="69"/>
    </row>
    <row r="6094" spans="3:3" x14ac:dyDescent="0.25">
      <c r="C6094" s="69"/>
    </row>
    <row r="6095" spans="3:3" x14ac:dyDescent="0.25">
      <c r="C6095" s="69"/>
    </row>
    <row r="6096" spans="3:3" x14ac:dyDescent="0.25">
      <c r="C6096" s="69"/>
    </row>
    <row r="6097" spans="3:3" x14ac:dyDescent="0.25">
      <c r="C6097" s="69"/>
    </row>
    <row r="6098" spans="3:3" x14ac:dyDescent="0.25">
      <c r="C6098" s="69"/>
    </row>
    <row r="6099" spans="3:3" x14ac:dyDescent="0.25">
      <c r="C6099" s="69"/>
    </row>
    <row r="6100" spans="3:3" x14ac:dyDescent="0.25">
      <c r="C6100" s="69"/>
    </row>
    <row r="6101" spans="3:3" x14ac:dyDescent="0.25">
      <c r="C6101" s="69"/>
    </row>
    <row r="6102" spans="3:3" x14ac:dyDescent="0.25">
      <c r="C6102" s="69"/>
    </row>
    <row r="6103" spans="3:3" x14ac:dyDescent="0.25">
      <c r="C6103" s="69"/>
    </row>
    <row r="6104" spans="3:3" x14ac:dyDescent="0.25">
      <c r="C6104" s="69"/>
    </row>
    <row r="6105" spans="3:3" x14ac:dyDescent="0.25">
      <c r="C6105" s="69"/>
    </row>
    <row r="6106" spans="3:3" x14ac:dyDescent="0.25">
      <c r="C6106" s="69"/>
    </row>
    <row r="6107" spans="3:3" x14ac:dyDescent="0.25">
      <c r="C6107" s="69"/>
    </row>
    <row r="6108" spans="3:3" x14ac:dyDescent="0.25">
      <c r="C6108" s="69"/>
    </row>
    <row r="6109" spans="3:3" x14ac:dyDescent="0.25">
      <c r="C6109" s="69"/>
    </row>
    <row r="6110" spans="3:3" x14ac:dyDescent="0.25">
      <c r="C6110" s="69"/>
    </row>
    <row r="6111" spans="3:3" x14ac:dyDescent="0.25">
      <c r="C6111" s="69"/>
    </row>
    <row r="6112" spans="3:3" x14ac:dyDescent="0.25">
      <c r="C6112" s="69"/>
    </row>
    <row r="6113" spans="3:3" x14ac:dyDescent="0.25">
      <c r="C6113" s="69"/>
    </row>
    <row r="6114" spans="3:3" x14ac:dyDescent="0.25">
      <c r="C6114" s="69"/>
    </row>
    <row r="6115" spans="3:3" x14ac:dyDescent="0.25">
      <c r="C6115" s="69"/>
    </row>
    <row r="6116" spans="3:3" x14ac:dyDescent="0.25">
      <c r="C6116" s="69"/>
    </row>
    <row r="6117" spans="3:3" x14ac:dyDescent="0.25">
      <c r="C6117" s="69"/>
    </row>
    <row r="6118" spans="3:3" x14ac:dyDescent="0.25">
      <c r="C6118" s="69"/>
    </row>
    <row r="6119" spans="3:3" x14ac:dyDescent="0.25">
      <c r="C6119" s="69"/>
    </row>
    <row r="6120" spans="3:3" x14ac:dyDescent="0.25">
      <c r="C6120" s="69"/>
    </row>
    <row r="6121" spans="3:3" x14ac:dyDescent="0.25">
      <c r="C6121" s="69"/>
    </row>
    <row r="6122" spans="3:3" x14ac:dyDescent="0.25">
      <c r="C6122" s="69"/>
    </row>
    <row r="6123" spans="3:3" x14ac:dyDescent="0.25">
      <c r="C6123" s="69"/>
    </row>
    <row r="6124" spans="3:3" x14ac:dyDescent="0.25">
      <c r="C6124" s="69"/>
    </row>
    <row r="6125" spans="3:3" x14ac:dyDescent="0.25">
      <c r="C6125" s="69"/>
    </row>
    <row r="6126" spans="3:3" x14ac:dyDescent="0.25">
      <c r="C6126" s="69"/>
    </row>
    <row r="6127" spans="3:3" x14ac:dyDescent="0.25">
      <c r="C6127" s="69"/>
    </row>
    <row r="6128" spans="3:3" x14ac:dyDescent="0.25">
      <c r="C6128" s="69"/>
    </row>
    <row r="6129" spans="3:3" x14ac:dyDescent="0.25">
      <c r="C6129" s="69"/>
    </row>
    <row r="6130" spans="3:3" x14ac:dyDescent="0.25">
      <c r="C6130" s="69"/>
    </row>
    <row r="6131" spans="3:3" x14ac:dyDescent="0.25">
      <c r="C6131" s="69"/>
    </row>
    <row r="6132" spans="3:3" x14ac:dyDescent="0.25">
      <c r="C6132" s="69"/>
    </row>
    <row r="6133" spans="3:3" x14ac:dyDescent="0.25">
      <c r="C6133" s="69"/>
    </row>
    <row r="6134" spans="3:3" x14ac:dyDescent="0.25">
      <c r="C6134" s="69"/>
    </row>
    <row r="6135" spans="3:3" x14ac:dyDescent="0.25">
      <c r="C6135" s="69"/>
    </row>
    <row r="6136" spans="3:3" x14ac:dyDescent="0.25">
      <c r="C6136" s="69"/>
    </row>
    <row r="6137" spans="3:3" x14ac:dyDescent="0.25">
      <c r="C6137" s="69"/>
    </row>
    <row r="6138" spans="3:3" x14ac:dyDescent="0.25">
      <c r="C6138" s="69"/>
    </row>
    <row r="6139" spans="3:3" x14ac:dyDescent="0.25">
      <c r="C6139" s="69"/>
    </row>
    <row r="6140" spans="3:3" x14ac:dyDescent="0.25">
      <c r="C6140" s="69"/>
    </row>
    <row r="6141" spans="3:3" x14ac:dyDescent="0.25">
      <c r="C6141" s="69"/>
    </row>
    <row r="6142" spans="3:3" x14ac:dyDescent="0.25">
      <c r="C6142" s="69"/>
    </row>
    <row r="6143" spans="3:3" x14ac:dyDescent="0.25">
      <c r="C6143" s="69"/>
    </row>
    <row r="6144" spans="3:3" x14ac:dyDescent="0.25">
      <c r="C6144" s="69"/>
    </row>
    <row r="6145" spans="3:3" x14ac:dyDescent="0.25">
      <c r="C6145" s="69"/>
    </row>
    <row r="6146" spans="3:3" x14ac:dyDescent="0.25">
      <c r="C6146" s="69"/>
    </row>
    <row r="6147" spans="3:3" x14ac:dyDescent="0.25">
      <c r="C6147" s="69"/>
    </row>
    <row r="6148" spans="3:3" x14ac:dyDescent="0.25">
      <c r="C6148" s="69"/>
    </row>
    <row r="6149" spans="3:3" x14ac:dyDescent="0.25">
      <c r="C6149" s="69"/>
    </row>
    <row r="6150" spans="3:3" x14ac:dyDescent="0.25">
      <c r="C6150" s="69"/>
    </row>
    <row r="6151" spans="3:3" x14ac:dyDescent="0.25">
      <c r="C6151" s="69"/>
    </row>
    <row r="6152" spans="3:3" x14ac:dyDescent="0.25">
      <c r="C6152" s="69"/>
    </row>
    <row r="6153" spans="3:3" x14ac:dyDescent="0.25">
      <c r="C6153" s="69"/>
    </row>
    <row r="6154" spans="3:3" x14ac:dyDescent="0.25">
      <c r="C6154" s="69"/>
    </row>
    <row r="6155" spans="3:3" x14ac:dyDescent="0.25">
      <c r="C6155" s="69"/>
    </row>
    <row r="6156" spans="3:3" x14ac:dyDescent="0.25">
      <c r="C6156" s="69"/>
    </row>
    <row r="6157" spans="3:3" x14ac:dyDescent="0.25">
      <c r="C6157" s="69"/>
    </row>
    <row r="6158" spans="3:3" x14ac:dyDescent="0.25">
      <c r="C6158" s="69"/>
    </row>
    <row r="6159" spans="3:3" x14ac:dyDescent="0.25">
      <c r="C6159" s="69"/>
    </row>
    <row r="6160" spans="3:3" x14ac:dyDescent="0.25">
      <c r="C6160" s="69"/>
    </row>
    <row r="6161" spans="3:3" x14ac:dyDescent="0.25">
      <c r="C6161" s="69"/>
    </row>
    <row r="6162" spans="3:3" x14ac:dyDescent="0.25">
      <c r="C6162" s="69"/>
    </row>
    <row r="6163" spans="3:3" x14ac:dyDescent="0.25">
      <c r="C6163" s="69"/>
    </row>
    <row r="6164" spans="3:3" x14ac:dyDescent="0.25">
      <c r="C6164" s="69"/>
    </row>
    <row r="6165" spans="3:3" x14ac:dyDescent="0.25">
      <c r="C6165" s="69"/>
    </row>
    <row r="6166" spans="3:3" x14ac:dyDescent="0.25">
      <c r="C6166" s="69"/>
    </row>
    <row r="6167" spans="3:3" x14ac:dyDescent="0.25">
      <c r="C6167" s="69"/>
    </row>
    <row r="6168" spans="3:3" x14ac:dyDescent="0.25">
      <c r="C6168" s="69"/>
    </row>
    <row r="6169" spans="3:3" x14ac:dyDescent="0.25">
      <c r="C6169" s="69"/>
    </row>
    <row r="6170" spans="3:3" x14ac:dyDescent="0.25">
      <c r="C6170" s="69"/>
    </row>
    <row r="6171" spans="3:3" x14ac:dyDescent="0.25">
      <c r="C6171" s="69"/>
    </row>
    <row r="6172" spans="3:3" x14ac:dyDescent="0.25">
      <c r="C6172" s="69"/>
    </row>
    <row r="6173" spans="3:3" x14ac:dyDescent="0.25">
      <c r="C6173" s="69"/>
    </row>
    <row r="6174" spans="3:3" x14ac:dyDescent="0.25">
      <c r="C6174" s="69"/>
    </row>
    <row r="6175" spans="3:3" x14ac:dyDescent="0.25">
      <c r="C6175" s="69"/>
    </row>
    <row r="6176" spans="3:3" x14ac:dyDescent="0.25">
      <c r="C6176" s="69"/>
    </row>
    <row r="6177" spans="3:3" x14ac:dyDescent="0.25">
      <c r="C6177" s="69"/>
    </row>
    <row r="6178" spans="3:3" x14ac:dyDescent="0.25">
      <c r="C6178" s="69"/>
    </row>
    <row r="6179" spans="3:3" x14ac:dyDescent="0.25">
      <c r="C6179" s="69"/>
    </row>
    <row r="6180" spans="3:3" x14ac:dyDescent="0.25">
      <c r="C6180" s="69"/>
    </row>
    <row r="6181" spans="3:3" x14ac:dyDescent="0.25">
      <c r="C6181" s="69"/>
    </row>
    <row r="6182" spans="3:3" x14ac:dyDescent="0.25">
      <c r="C6182" s="69"/>
    </row>
    <row r="6183" spans="3:3" x14ac:dyDescent="0.25">
      <c r="C6183" s="69"/>
    </row>
    <row r="6184" spans="3:3" x14ac:dyDescent="0.25">
      <c r="C6184" s="69"/>
    </row>
    <row r="6185" spans="3:3" x14ac:dyDescent="0.25">
      <c r="C6185" s="69"/>
    </row>
    <row r="6186" spans="3:3" x14ac:dyDescent="0.25">
      <c r="C6186" s="69"/>
    </row>
    <row r="6187" spans="3:3" x14ac:dyDescent="0.25">
      <c r="C6187" s="69"/>
    </row>
    <row r="6188" spans="3:3" x14ac:dyDescent="0.25">
      <c r="C6188" s="69"/>
    </row>
    <row r="6189" spans="3:3" x14ac:dyDescent="0.25">
      <c r="C6189" s="69"/>
    </row>
    <row r="6190" spans="3:3" x14ac:dyDescent="0.25">
      <c r="C6190" s="69"/>
    </row>
    <row r="6191" spans="3:3" x14ac:dyDescent="0.25">
      <c r="C6191" s="69"/>
    </row>
    <row r="6192" spans="3:3" x14ac:dyDescent="0.25">
      <c r="C6192" s="69"/>
    </row>
    <row r="6193" spans="3:3" x14ac:dyDescent="0.25">
      <c r="C6193" s="69"/>
    </row>
    <row r="6194" spans="3:3" x14ac:dyDescent="0.25">
      <c r="C6194" s="69"/>
    </row>
    <row r="6195" spans="3:3" x14ac:dyDescent="0.25">
      <c r="C6195" s="69"/>
    </row>
    <row r="6196" spans="3:3" x14ac:dyDescent="0.25">
      <c r="C6196" s="69"/>
    </row>
    <row r="6197" spans="3:3" x14ac:dyDescent="0.25">
      <c r="C6197" s="69"/>
    </row>
    <row r="6198" spans="3:3" x14ac:dyDescent="0.25">
      <c r="C6198" s="69"/>
    </row>
    <row r="6199" spans="3:3" x14ac:dyDescent="0.25">
      <c r="C6199" s="69"/>
    </row>
    <row r="6200" spans="3:3" x14ac:dyDescent="0.25">
      <c r="C6200" s="69"/>
    </row>
    <row r="6201" spans="3:3" x14ac:dyDescent="0.25">
      <c r="C6201" s="69"/>
    </row>
    <row r="6202" spans="3:3" x14ac:dyDescent="0.25">
      <c r="C6202" s="69"/>
    </row>
    <row r="6203" spans="3:3" x14ac:dyDescent="0.25">
      <c r="C6203" s="69"/>
    </row>
    <row r="6204" spans="3:3" x14ac:dyDescent="0.25">
      <c r="C6204" s="69"/>
    </row>
    <row r="6205" spans="3:3" x14ac:dyDescent="0.25">
      <c r="C6205" s="69"/>
    </row>
    <row r="6206" spans="3:3" x14ac:dyDescent="0.25">
      <c r="C6206" s="69"/>
    </row>
    <row r="6207" spans="3:3" x14ac:dyDescent="0.25">
      <c r="C6207" s="69"/>
    </row>
    <row r="6208" spans="3:3" x14ac:dyDescent="0.25">
      <c r="C6208" s="69"/>
    </row>
    <row r="6209" spans="3:3" x14ac:dyDescent="0.25">
      <c r="C6209" s="69"/>
    </row>
    <row r="6210" spans="3:3" x14ac:dyDescent="0.25">
      <c r="C6210" s="69"/>
    </row>
    <row r="6211" spans="3:3" x14ac:dyDescent="0.25">
      <c r="C6211" s="69"/>
    </row>
    <row r="6212" spans="3:3" x14ac:dyDescent="0.25">
      <c r="C6212" s="69"/>
    </row>
    <row r="6213" spans="3:3" x14ac:dyDescent="0.25">
      <c r="C6213" s="69"/>
    </row>
    <row r="6214" spans="3:3" x14ac:dyDescent="0.25">
      <c r="C6214" s="69"/>
    </row>
    <row r="6215" spans="3:3" x14ac:dyDescent="0.25">
      <c r="C6215" s="69"/>
    </row>
    <row r="6216" spans="3:3" x14ac:dyDescent="0.25">
      <c r="C6216" s="69"/>
    </row>
    <row r="6217" spans="3:3" x14ac:dyDescent="0.25">
      <c r="C6217" s="69"/>
    </row>
    <row r="6218" spans="3:3" x14ac:dyDescent="0.25">
      <c r="C6218" s="69"/>
    </row>
    <row r="6219" spans="3:3" x14ac:dyDescent="0.25">
      <c r="C6219" s="69"/>
    </row>
    <row r="6220" spans="3:3" x14ac:dyDescent="0.25">
      <c r="C6220" s="69"/>
    </row>
    <row r="6221" spans="3:3" x14ac:dyDescent="0.25">
      <c r="C6221" s="69"/>
    </row>
    <row r="6222" spans="3:3" x14ac:dyDescent="0.25">
      <c r="C6222" s="69"/>
    </row>
    <row r="6223" spans="3:3" x14ac:dyDescent="0.25">
      <c r="C6223" s="69"/>
    </row>
    <row r="6224" spans="3:3" x14ac:dyDescent="0.25">
      <c r="C6224" s="69"/>
    </row>
    <row r="6225" spans="3:3" x14ac:dyDescent="0.25">
      <c r="C6225" s="69"/>
    </row>
    <row r="6226" spans="3:3" x14ac:dyDescent="0.25">
      <c r="C6226" s="69"/>
    </row>
    <row r="6227" spans="3:3" x14ac:dyDescent="0.25">
      <c r="C6227" s="69"/>
    </row>
    <row r="6228" spans="3:3" x14ac:dyDescent="0.25">
      <c r="C6228" s="69"/>
    </row>
    <row r="6229" spans="3:3" x14ac:dyDescent="0.25">
      <c r="C6229" s="69"/>
    </row>
    <row r="6230" spans="3:3" x14ac:dyDescent="0.25">
      <c r="C6230" s="69"/>
    </row>
    <row r="6231" spans="3:3" x14ac:dyDescent="0.25">
      <c r="C6231" s="69"/>
    </row>
    <row r="6232" spans="3:3" x14ac:dyDescent="0.25">
      <c r="C6232" s="69"/>
    </row>
    <row r="6233" spans="3:3" x14ac:dyDescent="0.25">
      <c r="C6233" s="69"/>
    </row>
    <row r="6234" spans="3:3" x14ac:dyDescent="0.25">
      <c r="C6234" s="69"/>
    </row>
    <row r="6235" spans="3:3" x14ac:dyDescent="0.25">
      <c r="C6235" s="69"/>
    </row>
    <row r="6236" spans="3:3" x14ac:dyDescent="0.25">
      <c r="C6236" s="69"/>
    </row>
    <row r="6237" spans="3:3" x14ac:dyDescent="0.25">
      <c r="C6237" s="69"/>
    </row>
    <row r="6238" spans="3:3" x14ac:dyDescent="0.25">
      <c r="C6238" s="69"/>
    </row>
    <row r="6239" spans="3:3" x14ac:dyDescent="0.25">
      <c r="C6239" s="69"/>
    </row>
    <row r="6240" spans="3:3" x14ac:dyDescent="0.25">
      <c r="C6240" s="69"/>
    </row>
    <row r="6241" spans="3:3" x14ac:dyDescent="0.25">
      <c r="C6241" s="69"/>
    </row>
    <row r="6242" spans="3:3" x14ac:dyDescent="0.25">
      <c r="C6242" s="69"/>
    </row>
    <row r="6243" spans="3:3" x14ac:dyDescent="0.25">
      <c r="C6243" s="69"/>
    </row>
    <row r="6244" spans="3:3" x14ac:dyDescent="0.25">
      <c r="C6244" s="69"/>
    </row>
    <row r="6245" spans="3:3" x14ac:dyDescent="0.25">
      <c r="C6245" s="69"/>
    </row>
    <row r="6246" spans="3:3" x14ac:dyDescent="0.25">
      <c r="C6246" s="69"/>
    </row>
    <row r="6247" spans="3:3" x14ac:dyDescent="0.25">
      <c r="C6247" s="69"/>
    </row>
    <row r="6248" spans="3:3" x14ac:dyDescent="0.25">
      <c r="C6248" s="69"/>
    </row>
    <row r="6249" spans="3:3" x14ac:dyDescent="0.25">
      <c r="C6249" s="69"/>
    </row>
    <row r="6250" spans="3:3" x14ac:dyDescent="0.25">
      <c r="C6250" s="69"/>
    </row>
    <row r="6251" spans="3:3" x14ac:dyDescent="0.25">
      <c r="C6251" s="69"/>
    </row>
    <row r="6252" spans="3:3" x14ac:dyDescent="0.25">
      <c r="C6252" s="69"/>
    </row>
    <row r="6253" spans="3:3" x14ac:dyDescent="0.25">
      <c r="C6253" s="69"/>
    </row>
    <row r="6254" spans="3:3" x14ac:dyDescent="0.25">
      <c r="C6254" s="69"/>
    </row>
    <row r="6255" spans="3:3" x14ac:dyDescent="0.25">
      <c r="C6255" s="69"/>
    </row>
    <row r="6256" spans="3:3" x14ac:dyDescent="0.25">
      <c r="C6256" s="69"/>
    </row>
    <row r="6257" spans="3:3" x14ac:dyDescent="0.25">
      <c r="C6257" s="69"/>
    </row>
    <row r="6258" spans="3:3" x14ac:dyDescent="0.25">
      <c r="C6258" s="69"/>
    </row>
    <row r="6259" spans="3:3" x14ac:dyDescent="0.25">
      <c r="C6259" s="69"/>
    </row>
    <row r="6260" spans="3:3" x14ac:dyDescent="0.25">
      <c r="C6260" s="69"/>
    </row>
    <row r="6261" spans="3:3" x14ac:dyDescent="0.25">
      <c r="C6261" s="69"/>
    </row>
    <row r="6262" spans="3:3" x14ac:dyDescent="0.25">
      <c r="C6262" s="69"/>
    </row>
    <row r="6263" spans="3:3" x14ac:dyDescent="0.25">
      <c r="C6263" s="69"/>
    </row>
    <row r="6264" spans="3:3" x14ac:dyDescent="0.25">
      <c r="C6264" s="69"/>
    </row>
    <row r="6265" spans="3:3" x14ac:dyDescent="0.25">
      <c r="C6265" s="69"/>
    </row>
    <row r="6266" spans="3:3" x14ac:dyDescent="0.25">
      <c r="C6266" s="69"/>
    </row>
    <row r="6267" spans="3:3" x14ac:dyDescent="0.25">
      <c r="C6267" s="69"/>
    </row>
    <row r="6268" spans="3:3" x14ac:dyDescent="0.25">
      <c r="C6268" s="69"/>
    </row>
    <row r="6269" spans="3:3" x14ac:dyDescent="0.25">
      <c r="C6269" s="69"/>
    </row>
    <row r="6270" spans="3:3" x14ac:dyDescent="0.25">
      <c r="C6270" s="69"/>
    </row>
    <row r="6271" spans="3:3" x14ac:dyDescent="0.25">
      <c r="C6271" s="69"/>
    </row>
    <row r="6272" spans="3:3" x14ac:dyDescent="0.25">
      <c r="C6272" s="69"/>
    </row>
    <row r="6273" spans="3:3" x14ac:dyDescent="0.25">
      <c r="C6273" s="69"/>
    </row>
    <row r="6274" spans="3:3" x14ac:dyDescent="0.25">
      <c r="C6274" s="69"/>
    </row>
    <row r="6275" spans="3:3" x14ac:dyDescent="0.25">
      <c r="C6275" s="69"/>
    </row>
    <row r="6276" spans="3:3" x14ac:dyDescent="0.25">
      <c r="C6276" s="69"/>
    </row>
    <row r="6277" spans="3:3" x14ac:dyDescent="0.25">
      <c r="C6277" s="69"/>
    </row>
    <row r="6278" spans="3:3" x14ac:dyDescent="0.25">
      <c r="C6278" s="69"/>
    </row>
    <row r="6279" spans="3:3" x14ac:dyDescent="0.25">
      <c r="C6279" s="69"/>
    </row>
    <row r="6280" spans="3:3" x14ac:dyDescent="0.25">
      <c r="C6280" s="69"/>
    </row>
    <row r="6281" spans="3:3" x14ac:dyDescent="0.25">
      <c r="C6281" s="69"/>
    </row>
    <row r="6282" spans="3:3" x14ac:dyDescent="0.25">
      <c r="C6282" s="69"/>
    </row>
    <row r="6283" spans="3:3" x14ac:dyDescent="0.25">
      <c r="C6283" s="69"/>
    </row>
    <row r="6284" spans="3:3" x14ac:dyDescent="0.25">
      <c r="C6284" s="69"/>
    </row>
    <row r="6285" spans="3:3" x14ac:dyDescent="0.25">
      <c r="C6285" s="69"/>
    </row>
    <row r="6286" spans="3:3" x14ac:dyDescent="0.25">
      <c r="C6286" s="69"/>
    </row>
    <row r="6287" spans="3:3" x14ac:dyDescent="0.25">
      <c r="C6287" s="69"/>
    </row>
    <row r="6288" spans="3:3" x14ac:dyDescent="0.25">
      <c r="C6288" s="69"/>
    </row>
    <row r="6289" spans="3:3" x14ac:dyDescent="0.25">
      <c r="C6289" s="69"/>
    </row>
    <row r="6290" spans="3:3" x14ac:dyDescent="0.25">
      <c r="C6290" s="69"/>
    </row>
    <row r="6291" spans="3:3" x14ac:dyDescent="0.25">
      <c r="C6291" s="69"/>
    </row>
    <row r="6292" spans="3:3" x14ac:dyDescent="0.25">
      <c r="C6292" s="69"/>
    </row>
    <row r="6293" spans="3:3" x14ac:dyDescent="0.25">
      <c r="C6293" s="69"/>
    </row>
    <row r="6294" spans="3:3" x14ac:dyDescent="0.25">
      <c r="C6294" s="69"/>
    </row>
    <row r="6295" spans="3:3" x14ac:dyDescent="0.25">
      <c r="C6295" s="69"/>
    </row>
    <row r="6296" spans="3:3" x14ac:dyDescent="0.25">
      <c r="C6296" s="69"/>
    </row>
    <row r="6297" spans="3:3" x14ac:dyDescent="0.25">
      <c r="C6297" s="69"/>
    </row>
    <row r="6298" spans="3:3" x14ac:dyDescent="0.25">
      <c r="C6298" s="69"/>
    </row>
    <row r="6299" spans="3:3" x14ac:dyDescent="0.25">
      <c r="C6299" s="69"/>
    </row>
    <row r="6300" spans="3:3" x14ac:dyDescent="0.25">
      <c r="C6300" s="69"/>
    </row>
    <row r="6301" spans="3:3" x14ac:dyDescent="0.25">
      <c r="C6301" s="69"/>
    </row>
    <row r="6302" spans="3:3" x14ac:dyDescent="0.25">
      <c r="C6302" s="69"/>
    </row>
    <row r="6303" spans="3:3" x14ac:dyDescent="0.25">
      <c r="C6303" s="69"/>
    </row>
    <row r="6304" spans="3:3" x14ac:dyDescent="0.25">
      <c r="C6304" s="69"/>
    </row>
    <row r="6305" spans="3:3" x14ac:dyDescent="0.25">
      <c r="C6305" s="69"/>
    </row>
    <row r="6306" spans="3:3" x14ac:dyDescent="0.25">
      <c r="C6306" s="69"/>
    </row>
    <row r="6307" spans="3:3" x14ac:dyDescent="0.25">
      <c r="C6307" s="69"/>
    </row>
    <row r="6308" spans="3:3" x14ac:dyDescent="0.25">
      <c r="C6308" s="69"/>
    </row>
    <row r="6309" spans="3:3" x14ac:dyDescent="0.25">
      <c r="C6309" s="69"/>
    </row>
    <row r="6310" spans="3:3" x14ac:dyDescent="0.25">
      <c r="C6310" s="69"/>
    </row>
    <row r="6311" spans="3:3" x14ac:dyDescent="0.25">
      <c r="C6311" s="69"/>
    </row>
    <row r="6312" spans="3:3" x14ac:dyDescent="0.25">
      <c r="C6312" s="69"/>
    </row>
    <row r="6313" spans="3:3" x14ac:dyDescent="0.25">
      <c r="C6313" s="69"/>
    </row>
    <row r="6314" spans="3:3" x14ac:dyDescent="0.25">
      <c r="C6314" s="69"/>
    </row>
    <row r="6315" spans="3:3" x14ac:dyDescent="0.25">
      <c r="C6315" s="69"/>
    </row>
    <row r="6316" spans="3:3" x14ac:dyDescent="0.25">
      <c r="C6316" s="69"/>
    </row>
    <row r="6317" spans="3:3" x14ac:dyDescent="0.25">
      <c r="C6317" s="69"/>
    </row>
    <row r="6318" spans="3:3" x14ac:dyDescent="0.25">
      <c r="C6318" s="69"/>
    </row>
    <row r="6319" spans="3:3" x14ac:dyDescent="0.25">
      <c r="C6319" s="69"/>
    </row>
    <row r="6320" spans="3:3" x14ac:dyDescent="0.25">
      <c r="C6320" s="69"/>
    </row>
    <row r="6321" spans="3:3" x14ac:dyDescent="0.25">
      <c r="C6321" s="69"/>
    </row>
    <row r="6322" spans="3:3" x14ac:dyDescent="0.25">
      <c r="C6322" s="69"/>
    </row>
    <row r="6323" spans="3:3" x14ac:dyDescent="0.25">
      <c r="C6323" s="69"/>
    </row>
    <row r="6324" spans="3:3" x14ac:dyDescent="0.25">
      <c r="C6324" s="69"/>
    </row>
    <row r="6325" spans="3:3" x14ac:dyDescent="0.25">
      <c r="C6325" s="69"/>
    </row>
    <row r="6326" spans="3:3" x14ac:dyDescent="0.25">
      <c r="C6326" s="69"/>
    </row>
    <row r="6327" spans="3:3" x14ac:dyDescent="0.25">
      <c r="C6327" s="69"/>
    </row>
    <row r="6328" spans="3:3" x14ac:dyDescent="0.25">
      <c r="C6328" s="69"/>
    </row>
    <row r="6329" spans="3:3" x14ac:dyDescent="0.25">
      <c r="C6329" s="69"/>
    </row>
    <row r="6330" spans="3:3" x14ac:dyDescent="0.25">
      <c r="C6330" s="69"/>
    </row>
    <row r="6331" spans="3:3" x14ac:dyDescent="0.25">
      <c r="C6331" s="69"/>
    </row>
    <row r="6332" spans="3:3" x14ac:dyDescent="0.25">
      <c r="C6332" s="69"/>
    </row>
    <row r="6333" spans="3:3" x14ac:dyDescent="0.25">
      <c r="C6333" s="69"/>
    </row>
    <row r="6334" spans="3:3" x14ac:dyDescent="0.25">
      <c r="C6334" s="69"/>
    </row>
    <row r="6335" spans="3:3" x14ac:dyDescent="0.25">
      <c r="C6335" s="69"/>
    </row>
    <row r="6336" spans="3:3" x14ac:dyDescent="0.25">
      <c r="C6336" s="69"/>
    </row>
    <row r="6337" spans="3:3" x14ac:dyDescent="0.25">
      <c r="C6337" s="69"/>
    </row>
    <row r="6338" spans="3:3" x14ac:dyDescent="0.25">
      <c r="C6338" s="69"/>
    </row>
    <row r="6339" spans="3:3" x14ac:dyDescent="0.25">
      <c r="C6339" s="69"/>
    </row>
    <row r="6340" spans="3:3" x14ac:dyDescent="0.25">
      <c r="C6340" s="69"/>
    </row>
    <row r="6341" spans="3:3" x14ac:dyDescent="0.25">
      <c r="C6341" s="69"/>
    </row>
    <row r="6342" spans="3:3" x14ac:dyDescent="0.25">
      <c r="C6342" s="69"/>
    </row>
    <row r="6343" spans="3:3" x14ac:dyDescent="0.25">
      <c r="C6343" s="69"/>
    </row>
    <row r="6344" spans="3:3" x14ac:dyDescent="0.25">
      <c r="C6344" s="69"/>
    </row>
    <row r="6345" spans="3:3" x14ac:dyDescent="0.25">
      <c r="C6345" s="69"/>
    </row>
    <row r="6346" spans="3:3" x14ac:dyDescent="0.25">
      <c r="C6346" s="69"/>
    </row>
    <row r="6347" spans="3:3" x14ac:dyDescent="0.25">
      <c r="C6347" s="69"/>
    </row>
    <row r="6348" spans="3:3" x14ac:dyDescent="0.25">
      <c r="C6348" s="69"/>
    </row>
    <row r="6349" spans="3:3" x14ac:dyDescent="0.25">
      <c r="C6349" s="69"/>
    </row>
    <row r="6350" spans="3:3" x14ac:dyDescent="0.25">
      <c r="C6350" s="69"/>
    </row>
    <row r="6351" spans="3:3" x14ac:dyDescent="0.25">
      <c r="C6351" s="69"/>
    </row>
    <row r="6352" spans="3:3" x14ac:dyDescent="0.25">
      <c r="C6352" s="69"/>
    </row>
    <row r="6353" spans="3:3" x14ac:dyDescent="0.25">
      <c r="C6353" s="69"/>
    </row>
    <row r="6354" spans="3:3" x14ac:dyDescent="0.25">
      <c r="C6354" s="69"/>
    </row>
    <row r="6355" spans="3:3" x14ac:dyDescent="0.25">
      <c r="C6355" s="69"/>
    </row>
    <row r="6356" spans="3:3" x14ac:dyDescent="0.25">
      <c r="C6356" s="69"/>
    </row>
    <row r="6357" spans="3:3" x14ac:dyDescent="0.25">
      <c r="C6357" s="69"/>
    </row>
    <row r="6358" spans="3:3" x14ac:dyDescent="0.25">
      <c r="C6358" s="69"/>
    </row>
    <row r="6359" spans="3:3" x14ac:dyDescent="0.25">
      <c r="C6359" s="69"/>
    </row>
    <row r="6360" spans="3:3" x14ac:dyDescent="0.25">
      <c r="C6360" s="69"/>
    </row>
    <row r="6361" spans="3:3" x14ac:dyDescent="0.25">
      <c r="C6361" s="69"/>
    </row>
    <row r="6362" spans="3:3" x14ac:dyDescent="0.25">
      <c r="C6362" s="69"/>
    </row>
    <row r="6363" spans="3:3" x14ac:dyDescent="0.25">
      <c r="C6363" s="69"/>
    </row>
    <row r="6364" spans="3:3" x14ac:dyDescent="0.25">
      <c r="C6364" s="69"/>
    </row>
    <row r="6365" spans="3:3" x14ac:dyDescent="0.25">
      <c r="C6365" s="69"/>
    </row>
    <row r="6366" spans="3:3" x14ac:dyDescent="0.25">
      <c r="C6366" s="69"/>
    </row>
    <row r="6367" spans="3:3" x14ac:dyDescent="0.25">
      <c r="C6367" s="69"/>
    </row>
    <row r="6368" spans="3:3" x14ac:dyDescent="0.25">
      <c r="C6368" s="69"/>
    </row>
    <row r="6369" spans="3:3" x14ac:dyDescent="0.25">
      <c r="C6369" s="69"/>
    </row>
    <row r="6370" spans="3:3" x14ac:dyDescent="0.25">
      <c r="C6370" s="69"/>
    </row>
    <row r="6371" spans="3:3" x14ac:dyDescent="0.25">
      <c r="C6371" s="69"/>
    </row>
    <row r="6372" spans="3:3" x14ac:dyDescent="0.25">
      <c r="C6372" s="69"/>
    </row>
    <row r="6373" spans="3:3" x14ac:dyDescent="0.25">
      <c r="C6373" s="69"/>
    </row>
    <row r="6374" spans="3:3" x14ac:dyDescent="0.25">
      <c r="C6374" s="69"/>
    </row>
    <row r="6375" spans="3:3" x14ac:dyDescent="0.25">
      <c r="C6375" s="69"/>
    </row>
    <row r="6376" spans="3:3" x14ac:dyDescent="0.25">
      <c r="C6376" s="69"/>
    </row>
    <row r="6377" spans="3:3" x14ac:dyDescent="0.25">
      <c r="C6377" s="69"/>
    </row>
    <row r="6378" spans="3:3" x14ac:dyDescent="0.25">
      <c r="C6378" s="69"/>
    </row>
    <row r="6379" spans="3:3" x14ac:dyDescent="0.25">
      <c r="C6379" s="69"/>
    </row>
    <row r="6380" spans="3:3" x14ac:dyDescent="0.25">
      <c r="C6380" s="69"/>
    </row>
    <row r="6381" spans="3:3" x14ac:dyDescent="0.25">
      <c r="C6381" s="69"/>
    </row>
    <row r="6382" spans="3:3" x14ac:dyDescent="0.25">
      <c r="C6382" s="69"/>
    </row>
    <row r="6383" spans="3:3" x14ac:dyDescent="0.25">
      <c r="C6383" s="69"/>
    </row>
    <row r="6384" spans="3:3" x14ac:dyDescent="0.25">
      <c r="C6384" s="69"/>
    </row>
    <row r="6385" spans="3:3" x14ac:dyDescent="0.25">
      <c r="C6385" s="69"/>
    </row>
    <row r="6386" spans="3:3" x14ac:dyDescent="0.25">
      <c r="C6386" s="69"/>
    </row>
    <row r="6387" spans="3:3" x14ac:dyDescent="0.25">
      <c r="C6387" s="69"/>
    </row>
    <row r="6388" spans="3:3" x14ac:dyDescent="0.25">
      <c r="C6388" s="69"/>
    </row>
    <row r="6389" spans="3:3" x14ac:dyDescent="0.25">
      <c r="C6389" s="69"/>
    </row>
    <row r="6390" spans="3:3" x14ac:dyDescent="0.25">
      <c r="C6390" s="69"/>
    </row>
    <row r="6391" spans="3:3" x14ac:dyDescent="0.25">
      <c r="C6391" s="69"/>
    </row>
    <row r="6392" spans="3:3" x14ac:dyDescent="0.25">
      <c r="C6392" s="69"/>
    </row>
    <row r="6393" spans="3:3" x14ac:dyDescent="0.25">
      <c r="C6393" s="69"/>
    </row>
    <row r="6394" spans="3:3" x14ac:dyDescent="0.25">
      <c r="C6394" s="69"/>
    </row>
    <row r="6395" spans="3:3" x14ac:dyDescent="0.25">
      <c r="C6395" s="69"/>
    </row>
    <row r="6396" spans="3:3" x14ac:dyDescent="0.25">
      <c r="C6396" s="69"/>
    </row>
    <row r="6397" spans="3:3" x14ac:dyDescent="0.25">
      <c r="C6397" s="69"/>
    </row>
    <row r="6398" spans="3:3" x14ac:dyDescent="0.25">
      <c r="C6398" s="69"/>
    </row>
    <row r="6399" spans="3:3" x14ac:dyDescent="0.25">
      <c r="C6399" s="69"/>
    </row>
    <row r="6400" spans="3:3" x14ac:dyDescent="0.25">
      <c r="C6400" s="69"/>
    </row>
    <row r="6401" spans="3:3" x14ac:dyDescent="0.25">
      <c r="C6401" s="69"/>
    </row>
    <row r="6402" spans="3:3" x14ac:dyDescent="0.25">
      <c r="C6402" s="69"/>
    </row>
    <row r="6403" spans="3:3" x14ac:dyDescent="0.25">
      <c r="C6403" s="69"/>
    </row>
    <row r="6404" spans="3:3" x14ac:dyDescent="0.25">
      <c r="C6404" s="69"/>
    </row>
    <row r="6405" spans="3:3" x14ac:dyDescent="0.25">
      <c r="C6405" s="69"/>
    </row>
    <row r="6406" spans="3:3" x14ac:dyDescent="0.25">
      <c r="C6406" s="69"/>
    </row>
    <row r="6407" spans="3:3" x14ac:dyDescent="0.25">
      <c r="C6407" s="69"/>
    </row>
    <row r="6408" spans="3:3" x14ac:dyDescent="0.25">
      <c r="C6408" s="69"/>
    </row>
    <row r="6409" spans="3:3" x14ac:dyDescent="0.25">
      <c r="C6409" s="69"/>
    </row>
    <row r="6410" spans="3:3" x14ac:dyDescent="0.25">
      <c r="C6410" s="69"/>
    </row>
    <row r="6411" spans="3:3" x14ac:dyDescent="0.25">
      <c r="C6411" s="69"/>
    </row>
    <row r="6412" spans="3:3" x14ac:dyDescent="0.25">
      <c r="C6412" s="69"/>
    </row>
    <row r="6413" spans="3:3" x14ac:dyDescent="0.25">
      <c r="C6413" s="69"/>
    </row>
    <row r="6414" spans="3:3" x14ac:dyDescent="0.25">
      <c r="C6414" s="69"/>
    </row>
    <row r="6415" spans="3:3" x14ac:dyDescent="0.25">
      <c r="C6415" s="69"/>
    </row>
    <row r="6416" spans="3:3" x14ac:dyDescent="0.25">
      <c r="C6416" s="69"/>
    </row>
    <row r="6417" spans="3:3" x14ac:dyDescent="0.25">
      <c r="C6417" s="69"/>
    </row>
    <row r="6418" spans="3:3" x14ac:dyDescent="0.25">
      <c r="C6418" s="69"/>
    </row>
    <row r="6419" spans="3:3" x14ac:dyDescent="0.25">
      <c r="C6419" s="69"/>
    </row>
    <row r="6420" spans="3:3" x14ac:dyDescent="0.25">
      <c r="C6420" s="69"/>
    </row>
    <row r="6421" spans="3:3" x14ac:dyDescent="0.25">
      <c r="C6421" s="69"/>
    </row>
    <row r="6422" spans="3:3" x14ac:dyDescent="0.25">
      <c r="C6422" s="69"/>
    </row>
    <row r="6423" spans="3:3" x14ac:dyDescent="0.25">
      <c r="C6423" s="69"/>
    </row>
    <row r="6424" spans="3:3" x14ac:dyDescent="0.25">
      <c r="C6424" s="69"/>
    </row>
    <row r="6425" spans="3:3" x14ac:dyDescent="0.25">
      <c r="C6425" s="69"/>
    </row>
    <row r="6426" spans="3:3" x14ac:dyDescent="0.25">
      <c r="C6426" s="69"/>
    </row>
    <row r="6427" spans="3:3" x14ac:dyDescent="0.25">
      <c r="C6427" s="69"/>
    </row>
    <row r="6428" spans="3:3" x14ac:dyDescent="0.25">
      <c r="C6428" s="69"/>
    </row>
    <row r="6429" spans="3:3" x14ac:dyDescent="0.25">
      <c r="C6429" s="69"/>
    </row>
    <row r="6430" spans="3:3" x14ac:dyDescent="0.25">
      <c r="C6430" s="69"/>
    </row>
    <row r="6431" spans="3:3" x14ac:dyDescent="0.25">
      <c r="C6431" s="69"/>
    </row>
    <row r="6432" spans="3:3" x14ac:dyDescent="0.25">
      <c r="C6432" s="69"/>
    </row>
    <row r="6433" spans="3:3" x14ac:dyDescent="0.25">
      <c r="C6433" s="69"/>
    </row>
    <row r="6434" spans="3:3" x14ac:dyDescent="0.25">
      <c r="C6434" s="69"/>
    </row>
    <row r="6435" spans="3:3" x14ac:dyDescent="0.25">
      <c r="C6435" s="69"/>
    </row>
    <row r="6436" spans="3:3" x14ac:dyDescent="0.25">
      <c r="C6436" s="69"/>
    </row>
    <row r="6437" spans="3:3" x14ac:dyDescent="0.25">
      <c r="C6437" s="69"/>
    </row>
    <row r="6438" spans="3:3" x14ac:dyDescent="0.25">
      <c r="C6438" s="69"/>
    </row>
    <row r="6439" spans="3:3" x14ac:dyDescent="0.25">
      <c r="C6439" s="69"/>
    </row>
    <row r="6440" spans="3:3" x14ac:dyDescent="0.25">
      <c r="C6440" s="69"/>
    </row>
    <row r="6441" spans="3:3" x14ac:dyDescent="0.25">
      <c r="C6441" s="69"/>
    </row>
    <row r="6442" spans="3:3" x14ac:dyDescent="0.25">
      <c r="C6442" s="69"/>
    </row>
    <row r="6443" spans="3:3" x14ac:dyDescent="0.25">
      <c r="C6443" s="69"/>
    </row>
    <row r="6444" spans="3:3" x14ac:dyDescent="0.25">
      <c r="C6444" s="69"/>
    </row>
    <row r="6445" spans="3:3" x14ac:dyDescent="0.25">
      <c r="C6445" s="69"/>
    </row>
    <row r="6446" spans="3:3" x14ac:dyDescent="0.25">
      <c r="C6446" s="69"/>
    </row>
    <row r="6447" spans="3:3" x14ac:dyDescent="0.25">
      <c r="C6447" s="69"/>
    </row>
    <row r="6448" spans="3:3" x14ac:dyDescent="0.25">
      <c r="C6448" s="69"/>
    </row>
    <row r="6449" spans="3:3" x14ac:dyDescent="0.25">
      <c r="C6449" s="69"/>
    </row>
    <row r="6450" spans="3:3" x14ac:dyDescent="0.25">
      <c r="C6450" s="69"/>
    </row>
    <row r="6451" spans="3:3" x14ac:dyDescent="0.25">
      <c r="C6451" s="69"/>
    </row>
    <row r="6452" spans="3:3" x14ac:dyDescent="0.25">
      <c r="C6452" s="69"/>
    </row>
    <row r="6453" spans="3:3" x14ac:dyDescent="0.25">
      <c r="C6453" s="69"/>
    </row>
    <row r="6454" spans="3:3" x14ac:dyDescent="0.25">
      <c r="C6454" s="69"/>
    </row>
    <row r="6455" spans="3:3" x14ac:dyDescent="0.25">
      <c r="C6455" s="69"/>
    </row>
    <row r="6456" spans="3:3" x14ac:dyDescent="0.25">
      <c r="C6456" s="69"/>
    </row>
    <row r="6457" spans="3:3" x14ac:dyDescent="0.25">
      <c r="C6457" s="69"/>
    </row>
    <row r="6458" spans="3:3" x14ac:dyDescent="0.25">
      <c r="C6458" s="69"/>
    </row>
    <row r="6459" spans="3:3" x14ac:dyDescent="0.25">
      <c r="C6459" s="69"/>
    </row>
    <row r="6460" spans="3:3" x14ac:dyDescent="0.25">
      <c r="C6460" s="69"/>
    </row>
    <row r="6461" spans="3:3" x14ac:dyDescent="0.25">
      <c r="C6461" s="69"/>
    </row>
    <row r="6462" spans="3:3" x14ac:dyDescent="0.25">
      <c r="C6462" s="69"/>
    </row>
    <row r="6463" spans="3:3" x14ac:dyDescent="0.25">
      <c r="C6463" s="69"/>
    </row>
    <row r="6464" spans="3:3" x14ac:dyDescent="0.25">
      <c r="C6464" s="69"/>
    </row>
    <row r="6465" spans="3:3" x14ac:dyDescent="0.25">
      <c r="C6465" s="69"/>
    </row>
    <row r="6466" spans="3:3" x14ac:dyDescent="0.25">
      <c r="C6466" s="69"/>
    </row>
    <row r="6467" spans="3:3" x14ac:dyDescent="0.25">
      <c r="C6467" s="69"/>
    </row>
    <row r="6468" spans="3:3" x14ac:dyDescent="0.25">
      <c r="C6468" s="69"/>
    </row>
    <row r="6469" spans="3:3" x14ac:dyDescent="0.25">
      <c r="C6469" s="69"/>
    </row>
    <row r="6470" spans="3:3" x14ac:dyDescent="0.25">
      <c r="C6470" s="69"/>
    </row>
    <row r="6471" spans="3:3" x14ac:dyDescent="0.25">
      <c r="C6471" s="69"/>
    </row>
    <row r="6472" spans="3:3" x14ac:dyDescent="0.25">
      <c r="C6472" s="69"/>
    </row>
    <row r="6473" spans="3:3" x14ac:dyDescent="0.25">
      <c r="C6473" s="69"/>
    </row>
    <row r="6474" spans="3:3" x14ac:dyDescent="0.25">
      <c r="C6474" s="69"/>
    </row>
    <row r="6475" spans="3:3" x14ac:dyDescent="0.25">
      <c r="C6475" s="69"/>
    </row>
    <row r="6476" spans="3:3" x14ac:dyDescent="0.25">
      <c r="C6476" s="69"/>
    </row>
    <row r="6477" spans="3:3" x14ac:dyDescent="0.25">
      <c r="C6477" s="69"/>
    </row>
    <row r="6478" spans="3:3" x14ac:dyDescent="0.25">
      <c r="C6478" s="69"/>
    </row>
    <row r="6479" spans="3:3" x14ac:dyDescent="0.25">
      <c r="C6479" s="69"/>
    </row>
    <row r="6480" spans="3:3" x14ac:dyDescent="0.25">
      <c r="C6480" s="69"/>
    </row>
    <row r="6481" spans="3:3" x14ac:dyDescent="0.25">
      <c r="C6481" s="69"/>
    </row>
    <row r="6482" spans="3:3" x14ac:dyDescent="0.25">
      <c r="C6482" s="69"/>
    </row>
    <row r="6483" spans="3:3" x14ac:dyDescent="0.25">
      <c r="C6483" s="69"/>
    </row>
    <row r="6484" spans="3:3" x14ac:dyDescent="0.25">
      <c r="C6484" s="69"/>
    </row>
    <row r="6485" spans="3:3" x14ac:dyDescent="0.25">
      <c r="C6485" s="69"/>
    </row>
    <row r="6486" spans="3:3" x14ac:dyDescent="0.25">
      <c r="C6486" s="69"/>
    </row>
    <row r="6487" spans="3:3" x14ac:dyDescent="0.25">
      <c r="C6487" s="69"/>
    </row>
    <row r="6488" spans="3:3" x14ac:dyDescent="0.25">
      <c r="C6488" s="69"/>
    </row>
    <row r="6489" spans="3:3" x14ac:dyDescent="0.25">
      <c r="C6489" s="69"/>
    </row>
    <row r="6490" spans="3:3" x14ac:dyDescent="0.25">
      <c r="C6490" s="69"/>
    </row>
    <row r="6491" spans="3:3" x14ac:dyDescent="0.25">
      <c r="C6491" s="69"/>
    </row>
    <row r="6492" spans="3:3" x14ac:dyDescent="0.25">
      <c r="C6492" s="69"/>
    </row>
    <row r="6493" spans="3:3" x14ac:dyDescent="0.25">
      <c r="C6493" s="69"/>
    </row>
    <row r="6494" spans="3:3" x14ac:dyDescent="0.25">
      <c r="C6494" s="69"/>
    </row>
    <row r="6495" spans="3:3" x14ac:dyDescent="0.25">
      <c r="C6495" s="69"/>
    </row>
    <row r="6496" spans="3:3" x14ac:dyDescent="0.25">
      <c r="C6496" s="69"/>
    </row>
    <row r="6497" spans="3:3" x14ac:dyDescent="0.25">
      <c r="C6497" s="69"/>
    </row>
    <row r="6498" spans="3:3" x14ac:dyDescent="0.25">
      <c r="C6498" s="69"/>
    </row>
    <row r="6499" spans="3:3" x14ac:dyDescent="0.25">
      <c r="C6499" s="69"/>
    </row>
    <row r="6500" spans="3:3" x14ac:dyDescent="0.25">
      <c r="C6500" s="69"/>
    </row>
    <row r="6501" spans="3:3" x14ac:dyDescent="0.25">
      <c r="C6501" s="69"/>
    </row>
    <row r="6502" spans="3:3" x14ac:dyDescent="0.25">
      <c r="C6502" s="69"/>
    </row>
    <row r="6503" spans="3:3" x14ac:dyDescent="0.25">
      <c r="C6503" s="69"/>
    </row>
    <row r="6504" spans="3:3" x14ac:dyDescent="0.25">
      <c r="C6504" s="69"/>
    </row>
    <row r="6505" spans="3:3" x14ac:dyDescent="0.25">
      <c r="C6505" s="69"/>
    </row>
    <row r="6506" spans="3:3" x14ac:dyDescent="0.25">
      <c r="C6506" s="69"/>
    </row>
    <row r="6507" spans="3:3" x14ac:dyDescent="0.25">
      <c r="C6507" s="69"/>
    </row>
    <row r="6508" spans="3:3" x14ac:dyDescent="0.25">
      <c r="C6508" s="69"/>
    </row>
    <row r="6509" spans="3:3" x14ac:dyDescent="0.25">
      <c r="C6509" s="69"/>
    </row>
    <row r="6510" spans="3:3" x14ac:dyDescent="0.25">
      <c r="C6510" s="69"/>
    </row>
    <row r="6511" spans="3:3" x14ac:dyDescent="0.25">
      <c r="C6511" s="69"/>
    </row>
    <row r="6512" spans="3:3" x14ac:dyDescent="0.25">
      <c r="C6512" s="69"/>
    </row>
    <row r="6513" spans="3:3" x14ac:dyDescent="0.25">
      <c r="C6513" s="69"/>
    </row>
    <row r="6514" spans="3:3" x14ac:dyDescent="0.25">
      <c r="C6514" s="69"/>
    </row>
    <row r="6515" spans="3:3" x14ac:dyDescent="0.25">
      <c r="C6515" s="69"/>
    </row>
    <row r="6516" spans="3:3" x14ac:dyDescent="0.25">
      <c r="C6516" s="69"/>
    </row>
    <row r="6517" spans="3:3" x14ac:dyDescent="0.25">
      <c r="C6517" s="69"/>
    </row>
    <row r="6518" spans="3:3" x14ac:dyDescent="0.25">
      <c r="C6518" s="69"/>
    </row>
    <row r="6519" spans="3:3" x14ac:dyDescent="0.25">
      <c r="C6519" s="69"/>
    </row>
    <row r="6520" spans="3:3" x14ac:dyDescent="0.25">
      <c r="C6520" s="69"/>
    </row>
    <row r="6521" spans="3:3" x14ac:dyDescent="0.25">
      <c r="C6521" s="69"/>
    </row>
    <row r="6522" spans="3:3" x14ac:dyDescent="0.25">
      <c r="C6522" s="69"/>
    </row>
    <row r="6523" spans="3:3" x14ac:dyDescent="0.25">
      <c r="C6523" s="69"/>
    </row>
    <row r="6524" spans="3:3" x14ac:dyDescent="0.25">
      <c r="C6524" s="69"/>
    </row>
    <row r="6525" spans="3:3" x14ac:dyDescent="0.25">
      <c r="C6525" s="69"/>
    </row>
    <row r="6526" spans="3:3" x14ac:dyDescent="0.25">
      <c r="C6526" s="69"/>
    </row>
    <row r="6527" spans="3:3" x14ac:dyDescent="0.25">
      <c r="C6527" s="69"/>
    </row>
    <row r="6528" spans="3:3" x14ac:dyDescent="0.25">
      <c r="C6528" s="69"/>
    </row>
    <row r="6529" spans="3:3" x14ac:dyDescent="0.25">
      <c r="C6529" s="69"/>
    </row>
    <row r="6530" spans="3:3" x14ac:dyDescent="0.25">
      <c r="C6530" s="69"/>
    </row>
    <row r="6531" spans="3:3" x14ac:dyDescent="0.25">
      <c r="C6531" s="69"/>
    </row>
    <row r="6532" spans="3:3" x14ac:dyDescent="0.25">
      <c r="C6532" s="69"/>
    </row>
    <row r="6533" spans="3:3" x14ac:dyDescent="0.25">
      <c r="C6533" s="69"/>
    </row>
    <row r="6534" spans="3:3" x14ac:dyDescent="0.25">
      <c r="C6534" s="69"/>
    </row>
    <row r="6535" spans="3:3" x14ac:dyDescent="0.25">
      <c r="C6535" s="69"/>
    </row>
    <row r="6536" spans="3:3" x14ac:dyDescent="0.25">
      <c r="C6536" s="69"/>
    </row>
    <row r="6537" spans="3:3" x14ac:dyDescent="0.25">
      <c r="C6537" s="69"/>
    </row>
    <row r="6538" spans="3:3" x14ac:dyDescent="0.25">
      <c r="C6538" s="69"/>
    </row>
    <row r="6539" spans="3:3" x14ac:dyDescent="0.25">
      <c r="C6539" s="69"/>
    </row>
    <row r="6540" spans="3:3" x14ac:dyDescent="0.25">
      <c r="C6540" s="69"/>
    </row>
    <row r="6541" spans="3:3" x14ac:dyDescent="0.25">
      <c r="C6541" s="69"/>
    </row>
    <row r="6542" spans="3:3" x14ac:dyDescent="0.25">
      <c r="C6542" s="69"/>
    </row>
    <row r="6543" spans="3:3" x14ac:dyDescent="0.25">
      <c r="C6543" s="69"/>
    </row>
    <row r="6544" spans="3:3" x14ac:dyDescent="0.25">
      <c r="C6544" s="69"/>
    </row>
    <row r="6545" spans="3:3" x14ac:dyDescent="0.25">
      <c r="C6545" s="69"/>
    </row>
    <row r="6546" spans="3:3" x14ac:dyDescent="0.25">
      <c r="C6546" s="69"/>
    </row>
    <row r="6547" spans="3:3" x14ac:dyDescent="0.25">
      <c r="C6547" s="69"/>
    </row>
    <row r="6548" spans="3:3" x14ac:dyDescent="0.25">
      <c r="C6548" s="69"/>
    </row>
    <row r="6549" spans="3:3" x14ac:dyDescent="0.25">
      <c r="C6549" s="69"/>
    </row>
    <row r="6550" spans="3:3" x14ac:dyDescent="0.25">
      <c r="C6550" s="69"/>
    </row>
    <row r="6551" spans="3:3" x14ac:dyDescent="0.25">
      <c r="C6551" s="69"/>
    </row>
    <row r="6552" spans="3:3" x14ac:dyDescent="0.25">
      <c r="C6552" s="69"/>
    </row>
    <row r="6553" spans="3:3" x14ac:dyDescent="0.25">
      <c r="C6553" s="69"/>
    </row>
    <row r="6554" spans="3:3" x14ac:dyDescent="0.25">
      <c r="C6554" s="69"/>
    </row>
    <row r="6555" spans="3:3" x14ac:dyDescent="0.25">
      <c r="C6555" s="69"/>
    </row>
    <row r="6556" spans="3:3" x14ac:dyDescent="0.25">
      <c r="C6556" s="69"/>
    </row>
    <row r="6557" spans="3:3" x14ac:dyDescent="0.25">
      <c r="C6557" s="69"/>
    </row>
    <row r="6558" spans="3:3" x14ac:dyDescent="0.25">
      <c r="C6558" s="69"/>
    </row>
    <row r="6559" spans="3:3" x14ac:dyDescent="0.25">
      <c r="C6559" s="69"/>
    </row>
    <row r="6560" spans="3:3" x14ac:dyDescent="0.25">
      <c r="C6560" s="69"/>
    </row>
    <row r="6561" spans="3:3" x14ac:dyDescent="0.25">
      <c r="C6561" s="69"/>
    </row>
    <row r="6562" spans="3:3" x14ac:dyDescent="0.25">
      <c r="C6562" s="69"/>
    </row>
    <row r="6563" spans="3:3" x14ac:dyDescent="0.25">
      <c r="C6563" s="69"/>
    </row>
    <row r="6564" spans="3:3" x14ac:dyDescent="0.25">
      <c r="C6564" s="69"/>
    </row>
    <row r="6565" spans="3:3" x14ac:dyDescent="0.25">
      <c r="C6565" s="69"/>
    </row>
    <row r="6566" spans="3:3" x14ac:dyDescent="0.25">
      <c r="C6566" s="69"/>
    </row>
    <row r="6567" spans="3:3" x14ac:dyDescent="0.25">
      <c r="C6567" s="69"/>
    </row>
    <row r="6568" spans="3:3" x14ac:dyDescent="0.25">
      <c r="C6568" s="69"/>
    </row>
    <row r="6569" spans="3:3" x14ac:dyDescent="0.25">
      <c r="C6569" s="69"/>
    </row>
    <row r="6570" spans="3:3" x14ac:dyDescent="0.25">
      <c r="C6570" s="69"/>
    </row>
    <row r="6571" spans="3:3" x14ac:dyDescent="0.25">
      <c r="C6571" s="69"/>
    </row>
    <row r="6572" spans="3:3" x14ac:dyDescent="0.25">
      <c r="C6572" s="69"/>
    </row>
    <row r="6573" spans="3:3" x14ac:dyDescent="0.25">
      <c r="C6573" s="69"/>
    </row>
    <row r="6574" spans="3:3" x14ac:dyDescent="0.25">
      <c r="C6574" s="69"/>
    </row>
    <row r="6575" spans="3:3" x14ac:dyDescent="0.25">
      <c r="C6575" s="69"/>
    </row>
    <row r="6576" spans="3:3" x14ac:dyDescent="0.25">
      <c r="C6576" s="69"/>
    </row>
    <row r="6577" spans="3:3" x14ac:dyDescent="0.25">
      <c r="C6577" s="69"/>
    </row>
    <row r="6578" spans="3:3" x14ac:dyDescent="0.25">
      <c r="C6578" s="69"/>
    </row>
    <row r="6579" spans="3:3" x14ac:dyDescent="0.25">
      <c r="C6579" s="69"/>
    </row>
    <row r="6580" spans="3:3" x14ac:dyDescent="0.25">
      <c r="C6580" s="69"/>
    </row>
    <row r="6581" spans="3:3" x14ac:dyDescent="0.25">
      <c r="C6581" s="69"/>
    </row>
    <row r="6582" spans="3:3" x14ac:dyDescent="0.25">
      <c r="C6582" s="69"/>
    </row>
    <row r="6583" spans="3:3" x14ac:dyDescent="0.25">
      <c r="C6583" s="69"/>
    </row>
    <row r="6584" spans="3:3" x14ac:dyDescent="0.25">
      <c r="C6584" s="69"/>
    </row>
    <row r="6585" spans="3:3" x14ac:dyDescent="0.25">
      <c r="C6585" s="69"/>
    </row>
    <row r="6586" spans="3:3" x14ac:dyDescent="0.25">
      <c r="C6586" s="69"/>
    </row>
    <row r="6587" spans="3:3" x14ac:dyDescent="0.25">
      <c r="C6587" s="69"/>
    </row>
    <row r="6588" spans="3:3" x14ac:dyDescent="0.25">
      <c r="C6588" s="69"/>
    </row>
    <row r="6589" spans="3:3" x14ac:dyDescent="0.25">
      <c r="C6589" s="69"/>
    </row>
    <row r="6590" spans="3:3" x14ac:dyDescent="0.25">
      <c r="C6590" s="69"/>
    </row>
    <row r="6591" spans="3:3" x14ac:dyDescent="0.25">
      <c r="C6591" s="69"/>
    </row>
    <row r="6592" spans="3:3" x14ac:dyDescent="0.25">
      <c r="C6592" s="69"/>
    </row>
    <row r="6593" spans="3:3" x14ac:dyDescent="0.25">
      <c r="C6593" s="69"/>
    </row>
    <row r="6594" spans="3:3" x14ac:dyDescent="0.25">
      <c r="C6594" s="69"/>
    </row>
    <row r="6595" spans="3:3" x14ac:dyDescent="0.25">
      <c r="C6595" s="69"/>
    </row>
    <row r="6596" spans="3:3" x14ac:dyDescent="0.25">
      <c r="C6596" s="69"/>
    </row>
    <row r="6597" spans="3:3" x14ac:dyDescent="0.25">
      <c r="C6597" s="69"/>
    </row>
    <row r="6598" spans="3:3" x14ac:dyDescent="0.25">
      <c r="C6598" s="69"/>
    </row>
    <row r="6599" spans="3:3" x14ac:dyDescent="0.25">
      <c r="C6599" s="69"/>
    </row>
    <row r="6600" spans="3:3" x14ac:dyDescent="0.25">
      <c r="C6600" s="69"/>
    </row>
    <row r="6601" spans="3:3" x14ac:dyDescent="0.25">
      <c r="C6601" s="69"/>
    </row>
    <row r="6602" spans="3:3" x14ac:dyDescent="0.25">
      <c r="C6602" s="69"/>
    </row>
    <row r="6603" spans="3:3" x14ac:dyDescent="0.25">
      <c r="C6603" s="69"/>
    </row>
    <row r="6604" spans="3:3" x14ac:dyDescent="0.25">
      <c r="C6604" s="69"/>
    </row>
    <row r="6605" spans="3:3" x14ac:dyDescent="0.25">
      <c r="C6605" s="69"/>
    </row>
    <row r="6606" spans="3:3" x14ac:dyDescent="0.25">
      <c r="C6606" s="69"/>
    </row>
    <row r="6607" spans="3:3" x14ac:dyDescent="0.25">
      <c r="C6607" s="69"/>
    </row>
    <row r="6608" spans="3:3" x14ac:dyDescent="0.25">
      <c r="C6608" s="69"/>
    </row>
    <row r="6609" spans="3:3" x14ac:dyDescent="0.25">
      <c r="C6609" s="69"/>
    </row>
    <row r="6610" spans="3:3" x14ac:dyDescent="0.25">
      <c r="C6610" s="69"/>
    </row>
    <row r="6611" spans="3:3" x14ac:dyDescent="0.25">
      <c r="C6611" s="69"/>
    </row>
    <row r="6612" spans="3:3" x14ac:dyDescent="0.25">
      <c r="C6612" s="69"/>
    </row>
    <row r="6613" spans="3:3" x14ac:dyDescent="0.25">
      <c r="C6613" s="69"/>
    </row>
    <row r="6614" spans="3:3" x14ac:dyDescent="0.25">
      <c r="C6614" s="69"/>
    </row>
    <row r="6615" spans="3:3" x14ac:dyDescent="0.25">
      <c r="C6615" s="69"/>
    </row>
    <row r="6616" spans="3:3" x14ac:dyDescent="0.25">
      <c r="C6616" s="69"/>
    </row>
    <row r="6617" spans="3:3" x14ac:dyDescent="0.25">
      <c r="C6617" s="69"/>
    </row>
    <row r="6618" spans="3:3" x14ac:dyDescent="0.25">
      <c r="C6618" s="69"/>
    </row>
    <row r="6619" spans="3:3" x14ac:dyDescent="0.25">
      <c r="C6619" s="69"/>
    </row>
    <row r="6620" spans="3:3" x14ac:dyDescent="0.25">
      <c r="C6620" s="69"/>
    </row>
    <row r="6621" spans="3:3" x14ac:dyDescent="0.25">
      <c r="C6621" s="69"/>
    </row>
    <row r="6622" spans="3:3" x14ac:dyDescent="0.25">
      <c r="C6622" s="69"/>
    </row>
    <row r="6623" spans="3:3" x14ac:dyDescent="0.25">
      <c r="C6623" s="69"/>
    </row>
    <row r="6624" spans="3:3" x14ac:dyDescent="0.25">
      <c r="C6624" s="69"/>
    </row>
    <row r="6625" spans="3:3" x14ac:dyDescent="0.25">
      <c r="C6625" s="69"/>
    </row>
    <row r="6626" spans="3:3" x14ac:dyDescent="0.25">
      <c r="C6626" s="69"/>
    </row>
    <row r="6627" spans="3:3" x14ac:dyDescent="0.25">
      <c r="C6627" s="69"/>
    </row>
    <row r="6628" spans="3:3" x14ac:dyDescent="0.25">
      <c r="C6628" s="69"/>
    </row>
    <row r="6629" spans="3:3" x14ac:dyDescent="0.25">
      <c r="C6629" s="69"/>
    </row>
    <row r="6630" spans="3:3" x14ac:dyDescent="0.25">
      <c r="C6630" s="69"/>
    </row>
    <row r="6631" spans="3:3" x14ac:dyDescent="0.25">
      <c r="C6631" s="69"/>
    </row>
    <row r="6632" spans="3:3" x14ac:dyDescent="0.25">
      <c r="C6632" s="69"/>
    </row>
    <row r="6633" spans="3:3" x14ac:dyDescent="0.25">
      <c r="C6633" s="69"/>
    </row>
    <row r="6634" spans="3:3" x14ac:dyDescent="0.25">
      <c r="C6634" s="69"/>
    </row>
    <row r="6635" spans="3:3" x14ac:dyDescent="0.25">
      <c r="C6635" s="69"/>
    </row>
    <row r="6636" spans="3:3" x14ac:dyDescent="0.25">
      <c r="C6636" s="69"/>
    </row>
    <row r="6637" spans="3:3" x14ac:dyDescent="0.25">
      <c r="C6637" s="69"/>
    </row>
    <row r="6638" spans="3:3" x14ac:dyDescent="0.25">
      <c r="C6638" s="69"/>
    </row>
    <row r="6639" spans="3:3" x14ac:dyDescent="0.25">
      <c r="C6639" s="69"/>
    </row>
    <row r="6640" spans="3:3" x14ac:dyDescent="0.25">
      <c r="C6640" s="69"/>
    </row>
    <row r="6641" spans="3:3" x14ac:dyDescent="0.25">
      <c r="C6641" s="69"/>
    </row>
    <row r="6642" spans="3:3" x14ac:dyDescent="0.25">
      <c r="C6642" s="69"/>
    </row>
    <row r="6643" spans="3:3" x14ac:dyDescent="0.25">
      <c r="C6643" s="69"/>
    </row>
    <row r="6644" spans="3:3" x14ac:dyDescent="0.25">
      <c r="C6644" s="69"/>
    </row>
    <row r="6645" spans="3:3" x14ac:dyDescent="0.25">
      <c r="C6645" s="69"/>
    </row>
    <row r="6646" spans="3:3" x14ac:dyDescent="0.25">
      <c r="C6646" s="69"/>
    </row>
    <row r="6647" spans="3:3" x14ac:dyDescent="0.25">
      <c r="C6647" s="69"/>
    </row>
    <row r="6648" spans="3:3" x14ac:dyDescent="0.25">
      <c r="C6648" s="69"/>
    </row>
    <row r="6649" spans="3:3" x14ac:dyDescent="0.25">
      <c r="C6649" s="69"/>
    </row>
    <row r="6650" spans="3:3" x14ac:dyDescent="0.25">
      <c r="C6650" s="69"/>
    </row>
    <row r="6651" spans="3:3" x14ac:dyDescent="0.25">
      <c r="C6651" s="69"/>
    </row>
    <row r="6652" spans="3:3" x14ac:dyDescent="0.25">
      <c r="C6652" s="69"/>
    </row>
    <row r="6653" spans="3:3" x14ac:dyDescent="0.25">
      <c r="C6653" s="69"/>
    </row>
    <row r="6654" spans="3:3" x14ac:dyDescent="0.25">
      <c r="C6654" s="69"/>
    </row>
    <row r="6655" spans="3:3" x14ac:dyDescent="0.25">
      <c r="C6655" s="69"/>
    </row>
    <row r="6656" spans="3:3" x14ac:dyDescent="0.25">
      <c r="C6656" s="69"/>
    </row>
    <row r="6657" spans="3:3" x14ac:dyDescent="0.25">
      <c r="C6657" s="69"/>
    </row>
    <row r="6658" spans="3:3" x14ac:dyDescent="0.25">
      <c r="C6658" s="69"/>
    </row>
    <row r="6659" spans="3:3" x14ac:dyDescent="0.25">
      <c r="C6659" s="69"/>
    </row>
    <row r="6660" spans="3:3" x14ac:dyDescent="0.25">
      <c r="C6660" s="69"/>
    </row>
    <row r="6661" spans="3:3" x14ac:dyDescent="0.25">
      <c r="C6661" s="69"/>
    </row>
    <row r="6662" spans="3:3" x14ac:dyDescent="0.25">
      <c r="C6662" s="69"/>
    </row>
    <row r="6663" spans="3:3" x14ac:dyDescent="0.25">
      <c r="C6663" s="69"/>
    </row>
    <row r="6664" spans="3:3" x14ac:dyDescent="0.25">
      <c r="C6664" s="69"/>
    </row>
    <row r="6665" spans="3:3" x14ac:dyDescent="0.25">
      <c r="C6665" s="69"/>
    </row>
    <row r="6666" spans="3:3" x14ac:dyDescent="0.25">
      <c r="C6666" s="69"/>
    </row>
    <row r="6667" spans="3:3" x14ac:dyDescent="0.25">
      <c r="C6667" s="69"/>
    </row>
    <row r="6668" spans="3:3" x14ac:dyDescent="0.25">
      <c r="C6668" s="69"/>
    </row>
    <row r="6669" spans="3:3" x14ac:dyDescent="0.25">
      <c r="C6669" s="69"/>
    </row>
    <row r="6670" spans="3:3" x14ac:dyDescent="0.25">
      <c r="C6670" s="69"/>
    </row>
    <row r="6671" spans="3:3" x14ac:dyDescent="0.25">
      <c r="C6671" s="69"/>
    </row>
    <row r="6672" spans="3:3" x14ac:dyDescent="0.25">
      <c r="C6672" s="69"/>
    </row>
    <row r="6673" spans="3:3" x14ac:dyDescent="0.25">
      <c r="C6673" s="69"/>
    </row>
    <row r="6674" spans="3:3" x14ac:dyDescent="0.25">
      <c r="C6674" s="69"/>
    </row>
    <row r="6675" spans="3:3" x14ac:dyDescent="0.25">
      <c r="C6675" s="69"/>
    </row>
    <row r="6676" spans="3:3" x14ac:dyDescent="0.25">
      <c r="C6676" s="69"/>
    </row>
    <row r="6677" spans="3:3" x14ac:dyDescent="0.25">
      <c r="C6677" s="69"/>
    </row>
    <row r="6678" spans="3:3" x14ac:dyDescent="0.25">
      <c r="C6678" s="69"/>
    </row>
    <row r="6679" spans="3:3" x14ac:dyDescent="0.25">
      <c r="C6679" s="69"/>
    </row>
    <row r="6680" spans="3:3" x14ac:dyDescent="0.25">
      <c r="C6680" s="69"/>
    </row>
    <row r="6681" spans="3:3" x14ac:dyDescent="0.25">
      <c r="C6681" s="69"/>
    </row>
    <row r="6682" spans="3:3" x14ac:dyDescent="0.25">
      <c r="C6682" s="69"/>
    </row>
    <row r="6683" spans="3:3" x14ac:dyDescent="0.25">
      <c r="C6683" s="69"/>
    </row>
    <row r="6684" spans="3:3" x14ac:dyDescent="0.25">
      <c r="C6684" s="69"/>
    </row>
    <row r="6685" spans="3:3" x14ac:dyDescent="0.25">
      <c r="C6685" s="69"/>
    </row>
    <row r="6686" spans="3:3" x14ac:dyDescent="0.25">
      <c r="C6686" s="69"/>
    </row>
    <row r="6687" spans="3:3" x14ac:dyDescent="0.25">
      <c r="C6687" s="69"/>
    </row>
    <row r="6688" spans="3:3" x14ac:dyDescent="0.25">
      <c r="C6688" s="69"/>
    </row>
    <row r="6689" spans="3:3" x14ac:dyDescent="0.25">
      <c r="C6689" s="69"/>
    </row>
    <row r="6690" spans="3:3" x14ac:dyDescent="0.25">
      <c r="C6690" s="69"/>
    </row>
    <row r="6691" spans="3:3" x14ac:dyDescent="0.25">
      <c r="C6691" s="69"/>
    </row>
    <row r="6692" spans="3:3" x14ac:dyDescent="0.25">
      <c r="C6692" s="69"/>
    </row>
    <row r="6693" spans="3:3" x14ac:dyDescent="0.25">
      <c r="C6693" s="69"/>
    </row>
    <row r="6694" spans="3:3" x14ac:dyDescent="0.25">
      <c r="C6694" s="69"/>
    </row>
    <row r="6695" spans="3:3" x14ac:dyDescent="0.25">
      <c r="C6695" s="69"/>
    </row>
    <row r="6696" spans="3:3" x14ac:dyDescent="0.25">
      <c r="C6696" s="69"/>
    </row>
    <row r="6697" spans="3:3" x14ac:dyDescent="0.25">
      <c r="C6697" s="69"/>
    </row>
    <row r="6698" spans="3:3" x14ac:dyDescent="0.25">
      <c r="C6698" s="69"/>
    </row>
    <row r="6699" spans="3:3" x14ac:dyDescent="0.25">
      <c r="C6699" s="69"/>
    </row>
    <row r="6700" spans="3:3" x14ac:dyDescent="0.25">
      <c r="C6700" s="69"/>
    </row>
    <row r="6701" spans="3:3" x14ac:dyDescent="0.25">
      <c r="C6701" s="69"/>
    </row>
    <row r="6702" spans="3:3" x14ac:dyDescent="0.25">
      <c r="C6702" s="69"/>
    </row>
    <row r="6703" spans="3:3" x14ac:dyDescent="0.25">
      <c r="C6703" s="69"/>
    </row>
    <row r="6704" spans="3:3" x14ac:dyDescent="0.25">
      <c r="C6704" s="69"/>
    </row>
    <row r="6705" spans="3:3" x14ac:dyDescent="0.25">
      <c r="C6705" s="69"/>
    </row>
    <row r="6706" spans="3:3" x14ac:dyDescent="0.25">
      <c r="C6706" s="69"/>
    </row>
    <row r="6707" spans="3:3" x14ac:dyDescent="0.25">
      <c r="C6707" s="69"/>
    </row>
    <row r="6708" spans="3:3" x14ac:dyDescent="0.25">
      <c r="C6708" s="69"/>
    </row>
    <row r="6709" spans="3:3" x14ac:dyDescent="0.25">
      <c r="C6709" s="69"/>
    </row>
    <row r="6710" spans="3:3" x14ac:dyDescent="0.25">
      <c r="C6710" s="69"/>
    </row>
    <row r="6711" spans="3:3" x14ac:dyDescent="0.25">
      <c r="C6711" s="69"/>
    </row>
    <row r="6712" spans="3:3" x14ac:dyDescent="0.25">
      <c r="C6712" s="69"/>
    </row>
    <row r="6713" spans="3:3" x14ac:dyDescent="0.25">
      <c r="C6713" s="69"/>
    </row>
    <row r="6714" spans="3:3" x14ac:dyDescent="0.25">
      <c r="C6714" s="69"/>
    </row>
    <row r="6715" spans="3:3" x14ac:dyDescent="0.25">
      <c r="C6715" s="69"/>
    </row>
    <row r="6716" spans="3:3" x14ac:dyDescent="0.25">
      <c r="C6716" s="69"/>
    </row>
    <row r="6717" spans="3:3" x14ac:dyDescent="0.25">
      <c r="C6717" s="69"/>
    </row>
    <row r="6718" spans="3:3" x14ac:dyDescent="0.25">
      <c r="C6718" s="69"/>
    </row>
    <row r="6719" spans="3:3" x14ac:dyDescent="0.25">
      <c r="C6719" s="69"/>
    </row>
    <row r="6720" spans="3:3" x14ac:dyDescent="0.25">
      <c r="C6720" s="69"/>
    </row>
    <row r="6721" spans="3:3" x14ac:dyDescent="0.25">
      <c r="C6721" s="69"/>
    </row>
    <row r="6722" spans="3:3" x14ac:dyDescent="0.25">
      <c r="C6722" s="69"/>
    </row>
    <row r="6723" spans="3:3" x14ac:dyDescent="0.25">
      <c r="C6723" s="69"/>
    </row>
    <row r="6724" spans="3:3" x14ac:dyDescent="0.25">
      <c r="C6724" s="69"/>
    </row>
    <row r="6725" spans="3:3" x14ac:dyDescent="0.25">
      <c r="C6725" s="69"/>
    </row>
    <row r="6726" spans="3:3" x14ac:dyDescent="0.25">
      <c r="C6726" s="69"/>
    </row>
    <row r="6727" spans="3:3" x14ac:dyDescent="0.25">
      <c r="C6727" s="69"/>
    </row>
    <row r="6728" spans="3:3" x14ac:dyDescent="0.25">
      <c r="C6728" s="69"/>
    </row>
    <row r="6729" spans="3:3" x14ac:dyDescent="0.25">
      <c r="C6729" s="69"/>
    </row>
    <row r="6730" spans="3:3" x14ac:dyDescent="0.25">
      <c r="C6730" s="69"/>
    </row>
    <row r="6731" spans="3:3" x14ac:dyDescent="0.25">
      <c r="C6731" s="69"/>
    </row>
    <row r="6732" spans="3:3" x14ac:dyDescent="0.25">
      <c r="C6732" s="69"/>
    </row>
    <row r="6733" spans="3:3" x14ac:dyDescent="0.25">
      <c r="C6733" s="69"/>
    </row>
    <row r="6734" spans="3:3" x14ac:dyDescent="0.25">
      <c r="C6734" s="69"/>
    </row>
    <row r="6735" spans="3:3" x14ac:dyDescent="0.25">
      <c r="C6735" s="69"/>
    </row>
    <row r="6736" spans="3:3" x14ac:dyDescent="0.25">
      <c r="C6736" s="69"/>
    </row>
    <row r="6737" spans="3:3" x14ac:dyDescent="0.25">
      <c r="C6737" s="69"/>
    </row>
    <row r="6738" spans="3:3" x14ac:dyDescent="0.25">
      <c r="C6738" s="69"/>
    </row>
    <row r="6739" spans="3:3" x14ac:dyDescent="0.25">
      <c r="C6739" s="69"/>
    </row>
    <row r="6740" spans="3:3" x14ac:dyDescent="0.25">
      <c r="C6740" s="69"/>
    </row>
    <row r="6741" spans="3:3" x14ac:dyDescent="0.25">
      <c r="C6741" s="69"/>
    </row>
    <row r="6742" spans="3:3" x14ac:dyDescent="0.25">
      <c r="C6742" s="69"/>
    </row>
    <row r="6743" spans="3:3" x14ac:dyDescent="0.25">
      <c r="C6743" s="69"/>
    </row>
    <row r="6744" spans="3:3" x14ac:dyDescent="0.25">
      <c r="C6744" s="69"/>
    </row>
    <row r="6745" spans="3:3" x14ac:dyDescent="0.25">
      <c r="C6745" s="69"/>
    </row>
    <row r="6746" spans="3:3" x14ac:dyDescent="0.25">
      <c r="C6746" s="69"/>
    </row>
    <row r="6747" spans="3:3" x14ac:dyDescent="0.25">
      <c r="C6747" s="69"/>
    </row>
    <row r="6748" spans="3:3" x14ac:dyDescent="0.25">
      <c r="C6748" s="69"/>
    </row>
    <row r="6749" spans="3:3" x14ac:dyDescent="0.25">
      <c r="C6749" s="69"/>
    </row>
    <row r="6750" spans="3:3" x14ac:dyDescent="0.25">
      <c r="C6750" s="69"/>
    </row>
    <row r="6751" spans="3:3" x14ac:dyDescent="0.25">
      <c r="C6751" s="69"/>
    </row>
    <row r="6752" spans="3:3" x14ac:dyDescent="0.25">
      <c r="C6752" s="69"/>
    </row>
    <row r="6753" spans="3:3" x14ac:dyDescent="0.25">
      <c r="C6753" s="69"/>
    </row>
    <row r="6754" spans="3:3" x14ac:dyDescent="0.25">
      <c r="C6754" s="69"/>
    </row>
    <row r="6755" spans="3:3" x14ac:dyDescent="0.25">
      <c r="C6755" s="69"/>
    </row>
    <row r="6756" spans="3:3" x14ac:dyDescent="0.25">
      <c r="C6756" s="69"/>
    </row>
    <row r="6757" spans="3:3" x14ac:dyDescent="0.25">
      <c r="C6757" s="69"/>
    </row>
    <row r="6758" spans="3:3" x14ac:dyDescent="0.25">
      <c r="C6758" s="69"/>
    </row>
    <row r="6759" spans="3:3" x14ac:dyDescent="0.25">
      <c r="C6759" s="69"/>
    </row>
    <row r="6760" spans="3:3" x14ac:dyDescent="0.25">
      <c r="C6760" s="69"/>
    </row>
    <row r="6761" spans="3:3" x14ac:dyDescent="0.25">
      <c r="C6761" s="69"/>
    </row>
    <row r="6762" spans="3:3" x14ac:dyDescent="0.25">
      <c r="C6762" s="69"/>
    </row>
    <row r="6763" spans="3:3" x14ac:dyDescent="0.25">
      <c r="C6763" s="69"/>
    </row>
    <row r="6764" spans="3:3" x14ac:dyDescent="0.25">
      <c r="C6764" s="69"/>
    </row>
    <row r="6765" spans="3:3" x14ac:dyDescent="0.25">
      <c r="C6765" s="69"/>
    </row>
    <row r="6766" spans="3:3" x14ac:dyDescent="0.25">
      <c r="C6766" s="69"/>
    </row>
    <row r="6767" spans="3:3" x14ac:dyDescent="0.25">
      <c r="C6767" s="69"/>
    </row>
    <row r="6768" spans="3:3" x14ac:dyDescent="0.25">
      <c r="C6768" s="69"/>
    </row>
    <row r="6769" spans="3:3" x14ac:dyDescent="0.25">
      <c r="C6769" s="69"/>
    </row>
    <row r="6770" spans="3:3" x14ac:dyDescent="0.25">
      <c r="C6770" s="69"/>
    </row>
    <row r="6771" spans="3:3" x14ac:dyDescent="0.25">
      <c r="C6771" s="69"/>
    </row>
    <row r="6772" spans="3:3" x14ac:dyDescent="0.25">
      <c r="C6772" s="69"/>
    </row>
    <row r="6773" spans="3:3" x14ac:dyDescent="0.25">
      <c r="C6773" s="69"/>
    </row>
    <row r="6774" spans="3:3" x14ac:dyDescent="0.25">
      <c r="C6774" s="69"/>
    </row>
    <row r="6775" spans="3:3" x14ac:dyDescent="0.25">
      <c r="C6775" s="69"/>
    </row>
    <row r="6776" spans="3:3" x14ac:dyDescent="0.25">
      <c r="C6776" s="69"/>
    </row>
    <row r="6777" spans="3:3" x14ac:dyDescent="0.25">
      <c r="C6777" s="69"/>
    </row>
    <row r="6778" spans="3:3" x14ac:dyDescent="0.25">
      <c r="C6778" s="69"/>
    </row>
    <row r="6779" spans="3:3" x14ac:dyDescent="0.25">
      <c r="C6779" s="69"/>
    </row>
    <row r="6780" spans="3:3" x14ac:dyDescent="0.25">
      <c r="C6780" s="69"/>
    </row>
    <row r="6781" spans="3:3" x14ac:dyDescent="0.25">
      <c r="C6781" s="69"/>
    </row>
    <row r="6782" spans="3:3" x14ac:dyDescent="0.25">
      <c r="C6782" s="69"/>
    </row>
    <row r="6783" spans="3:3" x14ac:dyDescent="0.25">
      <c r="C6783" s="69"/>
    </row>
    <row r="6784" spans="3:3" x14ac:dyDescent="0.25">
      <c r="C6784" s="69"/>
    </row>
    <row r="6785" spans="3:3" x14ac:dyDescent="0.25">
      <c r="C6785" s="69"/>
    </row>
    <row r="6786" spans="3:3" x14ac:dyDescent="0.25">
      <c r="C6786" s="69"/>
    </row>
    <row r="6787" spans="3:3" x14ac:dyDescent="0.25">
      <c r="C6787" s="69"/>
    </row>
    <row r="6788" spans="3:3" x14ac:dyDescent="0.25">
      <c r="C6788" s="69"/>
    </row>
    <row r="6789" spans="3:3" x14ac:dyDescent="0.25">
      <c r="C6789" s="69"/>
    </row>
    <row r="6790" spans="3:3" x14ac:dyDescent="0.25">
      <c r="C6790" s="69"/>
    </row>
    <row r="6791" spans="3:3" x14ac:dyDescent="0.25">
      <c r="C6791" s="69"/>
    </row>
    <row r="6792" spans="3:3" x14ac:dyDescent="0.25">
      <c r="C6792" s="69"/>
    </row>
    <row r="6793" spans="3:3" x14ac:dyDescent="0.25">
      <c r="C6793" s="69"/>
    </row>
    <row r="6794" spans="3:3" x14ac:dyDescent="0.25">
      <c r="C6794" s="69"/>
    </row>
    <row r="6795" spans="3:3" x14ac:dyDescent="0.25">
      <c r="C6795" s="69"/>
    </row>
    <row r="6796" spans="3:3" x14ac:dyDescent="0.25">
      <c r="C6796" s="69"/>
    </row>
    <row r="6797" spans="3:3" x14ac:dyDescent="0.25">
      <c r="C6797" s="69"/>
    </row>
    <row r="6798" spans="3:3" x14ac:dyDescent="0.25">
      <c r="C6798" s="69"/>
    </row>
    <row r="6799" spans="3:3" x14ac:dyDescent="0.25">
      <c r="C6799" s="69"/>
    </row>
    <row r="6800" spans="3:3" x14ac:dyDescent="0.25">
      <c r="C6800" s="69"/>
    </row>
    <row r="6801" spans="3:3" x14ac:dyDescent="0.25">
      <c r="C6801" s="69"/>
    </row>
    <row r="6802" spans="3:3" x14ac:dyDescent="0.25">
      <c r="C6802" s="69"/>
    </row>
    <row r="6803" spans="3:3" x14ac:dyDescent="0.25">
      <c r="C6803" s="69"/>
    </row>
    <row r="6804" spans="3:3" x14ac:dyDescent="0.25">
      <c r="C6804" s="69"/>
    </row>
    <row r="6805" spans="3:3" x14ac:dyDescent="0.25">
      <c r="C6805" s="69"/>
    </row>
    <row r="6806" spans="3:3" x14ac:dyDescent="0.25">
      <c r="C6806" s="69"/>
    </row>
    <row r="6807" spans="3:3" x14ac:dyDescent="0.25">
      <c r="C6807" s="69"/>
    </row>
    <row r="6808" spans="3:3" x14ac:dyDescent="0.25">
      <c r="C6808" s="69"/>
    </row>
    <row r="6809" spans="3:3" x14ac:dyDescent="0.25">
      <c r="C6809" s="69"/>
    </row>
    <row r="6810" spans="3:3" x14ac:dyDescent="0.25">
      <c r="C6810" s="69"/>
    </row>
    <row r="6811" spans="3:3" x14ac:dyDescent="0.25">
      <c r="C6811" s="69"/>
    </row>
    <row r="6812" spans="3:3" x14ac:dyDescent="0.25">
      <c r="C6812" s="69"/>
    </row>
    <row r="6813" spans="3:3" x14ac:dyDescent="0.25">
      <c r="C6813" s="69"/>
    </row>
    <row r="6814" spans="3:3" x14ac:dyDescent="0.25">
      <c r="C6814" s="69"/>
    </row>
    <row r="6815" spans="3:3" x14ac:dyDescent="0.25">
      <c r="C6815" s="69"/>
    </row>
    <row r="6816" spans="3:3" x14ac:dyDescent="0.25">
      <c r="C6816" s="69"/>
    </row>
    <row r="6817" spans="3:3" x14ac:dyDescent="0.25">
      <c r="C6817" s="69"/>
    </row>
    <row r="6818" spans="3:3" x14ac:dyDescent="0.25">
      <c r="C6818" s="69"/>
    </row>
    <row r="6819" spans="3:3" x14ac:dyDescent="0.25">
      <c r="C6819" s="69"/>
    </row>
    <row r="6820" spans="3:3" x14ac:dyDescent="0.25">
      <c r="C6820" s="69"/>
    </row>
    <row r="6821" spans="3:3" x14ac:dyDescent="0.25">
      <c r="C6821" s="69"/>
    </row>
    <row r="6822" spans="3:3" x14ac:dyDescent="0.25">
      <c r="C6822" s="69"/>
    </row>
    <row r="6823" spans="3:3" x14ac:dyDescent="0.25">
      <c r="C6823" s="69"/>
    </row>
    <row r="6824" spans="3:3" x14ac:dyDescent="0.25">
      <c r="C6824" s="69"/>
    </row>
    <row r="6825" spans="3:3" x14ac:dyDescent="0.25">
      <c r="C6825" s="69"/>
    </row>
    <row r="6826" spans="3:3" x14ac:dyDescent="0.25">
      <c r="C6826" s="69"/>
    </row>
    <row r="6827" spans="3:3" x14ac:dyDescent="0.25">
      <c r="C6827" s="69"/>
    </row>
    <row r="6828" spans="3:3" x14ac:dyDescent="0.25">
      <c r="C6828" s="69"/>
    </row>
    <row r="6829" spans="3:3" x14ac:dyDescent="0.25">
      <c r="C6829" s="69"/>
    </row>
    <row r="6830" spans="3:3" x14ac:dyDescent="0.25">
      <c r="C6830" s="69"/>
    </row>
    <row r="6831" spans="3:3" x14ac:dyDescent="0.25">
      <c r="C6831" s="69"/>
    </row>
    <row r="6832" spans="3:3" x14ac:dyDescent="0.25">
      <c r="C6832" s="69"/>
    </row>
    <row r="6833" spans="3:3" x14ac:dyDescent="0.25">
      <c r="C6833" s="69"/>
    </row>
    <row r="6834" spans="3:3" x14ac:dyDescent="0.25">
      <c r="C6834" s="69"/>
    </row>
    <row r="6835" spans="3:3" x14ac:dyDescent="0.25">
      <c r="C6835" s="69"/>
    </row>
    <row r="6836" spans="3:3" x14ac:dyDescent="0.25">
      <c r="C6836" s="69"/>
    </row>
    <row r="6837" spans="3:3" x14ac:dyDescent="0.25">
      <c r="C6837" s="69"/>
    </row>
    <row r="6838" spans="3:3" x14ac:dyDescent="0.25">
      <c r="C6838" s="69"/>
    </row>
    <row r="6839" spans="3:3" x14ac:dyDescent="0.25">
      <c r="C6839" s="69"/>
    </row>
    <row r="6840" spans="3:3" x14ac:dyDescent="0.25">
      <c r="C6840" s="69"/>
    </row>
    <row r="6841" spans="3:3" x14ac:dyDescent="0.25">
      <c r="C6841" s="69"/>
    </row>
    <row r="6842" spans="3:3" x14ac:dyDescent="0.25">
      <c r="C6842" s="69"/>
    </row>
    <row r="6843" spans="3:3" x14ac:dyDescent="0.25">
      <c r="C6843" s="69"/>
    </row>
    <row r="6844" spans="3:3" x14ac:dyDescent="0.25">
      <c r="C6844" s="69"/>
    </row>
    <row r="6845" spans="3:3" x14ac:dyDescent="0.25">
      <c r="C6845" s="69"/>
    </row>
    <row r="6846" spans="3:3" x14ac:dyDescent="0.25">
      <c r="C6846" s="69"/>
    </row>
    <row r="6847" spans="3:3" x14ac:dyDescent="0.25">
      <c r="C6847" s="69"/>
    </row>
    <row r="6848" spans="3:3" x14ac:dyDescent="0.25">
      <c r="C6848" s="69"/>
    </row>
    <row r="6849" spans="3:3" x14ac:dyDescent="0.25">
      <c r="C6849" s="69"/>
    </row>
    <row r="6850" spans="3:3" x14ac:dyDescent="0.25">
      <c r="C6850" s="69"/>
    </row>
    <row r="6851" spans="3:3" x14ac:dyDescent="0.25">
      <c r="C6851" s="69"/>
    </row>
    <row r="6852" spans="3:3" x14ac:dyDescent="0.25">
      <c r="C6852" s="69"/>
    </row>
    <row r="6853" spans="3:3" x14ac:dyDescent="0.25">
      <c r="C6853" s="69"/>
    </row>
    <row r="6854" spans="3:3" x14ac:dyDescent="0.25">
      <c r="C6854" s="69"/>
    </row>
    <row r="6855" spans="3:3" x14ac:dyDescent="0.25">
      <c r="C6855" s="69"/>
    </row>
    <row r="6856" spans="3:3" x14ac:dyDescent="0.25">
      <c r="C6856" s="69"/>
    </row>
    <row r="6857" spans="3:3" x14ac:dyDescent="0.25">
      <c r="C6857" s="69"/>
    </row>
    <row r="6858" spans="3:3" x14ac:dyDescent="0.25">
      <c r="C6858" s="69"/>
    </row>
    <row r="6859" spans="3:3" x14ac:dyDescent="0.25">
      <c r="C6859" s="69"/>
    </row>
    <row r="6860" spans="3:3" x14ac:dyDescent="0.25">
      <c r="C6860" s="69"/>
    </row>
    <row r="6861" spans="3:3" x14ac:dyDescent="0.25">
      <c r="C6861" s="69"/>
    </row>
    <row r="6862" spans="3:3" x14ac:dyDescent="0.25">
      <c r="C6862" s="69"/>
    </row>
    <row r="6863" spans="3:3" x14ac:dyDescent="0.25">
      <c r="C6863" s="69"/>
    </row>
    <row r="6864" spans="3:3" x14ac:dyDescent="0.25">
      <c r="C6864" s="69"/>
    </row>
    <row r="6865" spans="3:3" x14ac:dyDescent="0.25">
      <c r="C6865" s="69"/>
    </row>
    <row r="6866" spans="3:3" x14ac:dyDescent="0.25">
      <c r="C6866" s="69"/>
    </row>
    <row r="6867" spans="3:3" x14ac:dyDescent="0.25">
      <c r="C6867" s="69"/>
    </row>
    <row r="6868" spans="3:3" x14ac:dyDescent="0.25">
      <c r="C6868" s="69"/>
    </row>
    <row r="6869" spans="3:3" x14ac:dyDescent="0.25">
      <c r="C6869" s="69"/>
    </row>
    <row r="6870" spans="3:3" x14ac:dyDescent="0.25">
      <c r="C6870" s="69"/>
    </row>
    <row r="6871" spans="3:3" x14ac:dyDescent="0.25">
      <c r="C6871" s="69"/>
    </row>
    <row r="6872" spans="3:3" x14ac:dyDescent="0.25">
      <c r="C6872" s="69"/>
    </row>
    <row r="6873" spans="3:3" x14ac:dyDescent="0.25">
      <c r="C6873" s="69"/>
    </row>
  </sheetData>
  <mergeCells count="1">
    <mergeCell ref="B53:O53"/>
  </mergeCells>
  <phoneticPr fontId="0"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4"/>
  <sheetViews>
    <sheetView showGridLines="0" topLeftCell="A23" zoomScale="80" zoomScaleNormal="80" workbookViewId="0">
      <selection activeCell="C33" sqref="C33"/>
    </sheetView>
  </sheetViews>
  <sheetFormatPr defaultColWidth="9.1796875" defaultRowHeight="13" x14ac:dyDescent="0.25"/>
  <cols>
    <col min="1" max="1" width="8" style="8" customWidth="1"/>
    <col min="2" max="2" width="10.54296875" style="24" customWidth="1"/>
    <col min="3" max="16384" width="9.1796875" style="8"/>
  </cols>
  <sheetData>
    <row r="1" spans="1:11" ht="17.25" customHeight="1" thickBot="1" x14ac:dyDescent="0.3">
      <c r="A1" s="7" t="s">
        <v>37</v>
      </c>
      <c r="C1" s="9"/>
      <c r="E1" s="9"/>
      <c r="G1" s="9"/>
      <c r="I1" s="9"/>
      <c r="K1" s="9" t="s">
        <v>25</v>
      </c>
    </row>
    <row r="2" spans="1:11" ht="39.5" thickBot="1" x14ac:dyDescent="0.3">
      <c r="A2" s="3" t="s">
        <v>38</v>
      </c>
      <c r="B2" s="46" t="s">
        <v>39</v>
      </c>
    </row>
    <row r="3" spans="1:11" ht="13.5" thickTop="1" x14ac:dyDescent="0.3">
      <c r="A3" s="19">
        <f>'kr.parv-gadi'!A3</f>
        <v>1993</v>
      </c>
      <c r="B3" s="45">
        <f>'kr.parv-cet'!N7</f>
        <v>30.6</v>
      </c>
    </row>
    <row r="4" spans="1:11" x14ac:dyDescent="0.3">
      <c r="A4" s="19">
        <f>'kr.parv-gadi'!A4</f>
        <v>1994</v>
      </c>
      <c r="B4" s="45">
        <f>'kr.parv-cet'!N12</f>
        <v>27.799999999999997</v>
      </c>
    </row>
    <row r="5" spans="1:11" x14ac:dyDescent="0.3">
      <c r="A5" s="19">
        <f>'kr.parv-gadi'!A5</f>
        <v>1995</v>
      </c>
      <c r="B5" s="45">
        <f>'kr.parv-cet'!N17</f>
        <v>28.83</v>
      </c>
    </row>
    <row r="6" spans="1:11" x14ac:dyDescent="0.3">
      <c r="A6" s="19">
        <f>'kr.parv-gadi'!A6</f>
        <v>1996</v>
      </c>
      <c r="B6" s="45">
        <f>'kr.parv-cet'!N22</f>
        <v>35.230000000000004</v>
      </c>
    </row>
    <row r="7" spans="1:11" x14ac:dyDescent="0.3">
      <c r="A7" s="19">
        <f>'kr.parv-gadi'!A7</f>
        <v>1997</v>
      </c>
      <c r="B7" s="45">
        <f>'kr.parv-cet'!N27</f>
        <v>41.04</v>
      </c>
    </row>
    <row r="8" spans="1:11" x14ac:dyDescent="0.3">
      <c r="A8" s="19">
        <f>'kr.parv-gadi'!A8</f>
        <v>1998</v>
      </c>
      <c r="B8" s="45">
        <f>'kr.parv-cet'!N32</f>
        <v>37.839999999999996</v>
      </c>
    </row>
    <row r="9" spans="1:11" x14ac:dyDescent="0.3">
      <c r="A9" s="19">
        <f>'kr.parv-gadi'!A9</f>
        <v>1999</v>
      </c>
      <c r="B9" s="45">
        <f>'kr.parv-cet'!N37</f>
        <v>33.199100000000001</v>
      </c>
    </row>
    <row r="10" spans="1:11" x14ac:dyDescent="0.3">
      <c r="A10" s="19">
        <f>'kr.parv-gadi'!A10</f>
        <v>2000</v>
      </c>
      <c r="B10" s="45">
        <f>'kr.parv-cet'!N42</f>
        <v>36.409999999999997</v>
      </c>
    </row>
    <row r="11" spans="1:11" x14ac:dyDescent="0.3">
      <c r="A11" s="257">
        <f>'kr.parv-gadi'!A11</f>
        <v>2001</v>
      </c>
      <c r="B11" s="221">
        <f>'kr.parv-cet'!N52</f>
        <v>40.098599999999998</v>
      </c>
    </row>
    <row r="12" spans="1:11" x14ac:dyDescent="0.3">
      <c r="A12" s="257">
        <f>'kr.parv-gadi'!A12</f>
        <v>2002</v>
      </c>
      <c r="B12" s="221">
        <f>'kr.parv-cet'!N52</f>
        <v>40.098599999999998</v>
      </c>
    </row>
    <row r="13" spans="1:11" x14ac:dyDescent="0.3">
      <c r="A13" s="100">
        <f>'kr.parv-gadi'!A13</f>
        <v>2003</v>
      </c>
      <c r="B13" s="221">
        <f>'kr.parv-cet'!N58</f>
        <v>48.354999999999997</v>
      </c>
    </row>
    <row r="14" spans="1:11" x14ac:dyDescent="0.3">
      <c r="A14" s="100">
        <v>2004</v>
      </c>
      <c r="B14" s="221">
        <f>'kr.parv-gadi'!B14</f>
        <v>51.058999999999997</v>
      </c>
    </row>
    <row r="15" spans="1:11" x14ac:dyDescent="0.3">
      <c r="A15" s="100">
        <v>2005</v>
      </c>
      <c r="B15" s="221">
        <f>'kr.parv-gadi'!B15</f>
        <v>54.856999999999999</v>
      </c>
    </row>
    <row r="16" spans="1:11" x14ac:dyDescent="0.25">
      <c r="A16" s="257">
        <v>2006</v>
      </c>
      <c r="B16" s="86">
        <f>'kr.parv-gadi'!B16</f>
        <v>48.728999999999999</v>
      </c>
    </row>
    <row r="17" spans="1:2" x14ac:dyDescent="0.25">
      <c r="A17" s="257">
        <v>2007</v>
      </c>
      <c r="B17" s="86">
        <f>'kr.parv-gadi'!B17</f>
        <v>52.164000000000001</v>
      </c>
    </row>
    <row r="18" spans="1:2" x14ac:dyDescent="0.25">
      <c r="A18" s="257">
        <v>2008</v>
      </c>
      <c r="B18" s="86">
        <f>'kr.parv-gadi'!B18</f>
        <v>56.061</v>
      </c>
    </row>
    <row r="19" spans="1:2" x14ac:dyDescent="0.25">
      <c r="A19" s="257">
        <v>2009</v>
      </c>
      <c r="B19" s="86">
        <f>'kr.parv-gadi'!B19</f>
        <v>53.679000000000002</v>
      </c>
    </row>
    <row r="20" spans="1:2" x14ac:dyDescent="0.25">
      <c r="A20" s="257">
        <v>2010</v>
      </c>
      <c r="B20" s="86">
        <f>'kr.parv-gadi'!B20</f>
        <v>49.164999999999999</v>
      </c>
    </row>
    <row r="21" spans="1:2" x14ac:dyDescent="0.25">
      <c r="A21" s="257">
        <v>2011</v>
      </c>
      <c r="B21" s="86">
        <f>'kr.parv-gadi'!B21</f>
        <v>59.385000000000005</v>
      </c>
    </row>
    <row r="22" spans="1:2" x14ac:dyDescent="0.25">
      <c r="A22" s="257">
        <v>2012</v>
      </c>
      <c r="B22" s="86">
        <f>'kr.parv-gadi'!B22</f>
        <v>60.601700000000001</v>
      </c>
    </row>
    <row r="23" spans="1:2" x14ac:dyDescent="0.25">
      <c r="A23" s="266">
        <v>2013</v>
      </c>
      <c r="B23" s="86">
        <f>'kr.parv-gadi'!B23</f>
        <v>55.83</v>
      </c>
    </row>
    <row r="24" spans="1:2" x14ac:dyDescent="0.25">
      <c r="A24" s="266">
        <v>2014</v>
      </c>
      <c r="B24" s="86">
        <f>'kr.parv-gadi'!B24</f>
        <v>57.039999999999992</v>
      </c>
    </row>
    <row r="25" spans="1:2" x14ac:dyDescent="0.25">
      <c r="A25" s="268">
        <v>2015</v>
      </c>
      <c r="B25" s="86">
        <f>'kr.parv-gadi'!B25</f>
        <v>55.643999999999991</v>
      </c>
    </row>
    <row r="26" spans="1:2" x14ac:dyDescent="0.25">
      <c r="A26" s="268">
        <v>2016</v>
      </c>
      <c r="B26" s="86">
        <f>'kr.parv-gadi'!B26</f>
        <v>47.813000000000002</v>
      </c>
    </row>
    <row r="27" spans="1:2" x14ac:dyDescent="0.25">
      <c r="A27" s="268">
        <v>2017</v>
      </c>
      <c r="B27" s="86">
        <f>'kr.parv-gadi'!B27</f>
        <v>43.786000000000001</v>
      </c>
    </row>
    <row r="28" spans="1:2" x14ac:dyDescent="0.25">
      <c r="A28" s="268">
        <v>2018</v>
      </c>
      <c r="B28" s="86">
        <f>'kr.parv-gadi'!B28</f>
        <v>49.260000000000005</v>
      </c>
    </row>
    <row r="29" spans="1:2" x14ac:dyDescent="0.25">
      <c r="A29" s="268">
        <v>2019</v>
      </c>
      <c r="B29" s="86">
        <f>'kr.parv-gadi'!B29</f>
        <v>41.491999999999997</v>
      </c>
    </row>
    <row r="30" spans="1:2" x14ac:dyDescent="0.25">
      <c r="A30" s="268">
        <v>2020</v>
      </c>
      <c r="B30" s="86">
        <f>'kr.parv-gadi'!B30</f>
        <v>24.058</v>
      </c>
    </row>
    <row r="31" spans="1:2" x14ac:dyDescent="0.3">
      <c r="A31" s="265">
        <v>2021</v>
      </c>
      <c r="B31" s="221">
        <f>'kr.parv-cet'!N154</f>
        <v>21.773</v>
      </c>
    </row>
    <row r="32" spans="1:2" x14ac:dyDescent="0.25">
      <c r="A32" s="279">
        <v>2022</v>
      </c>
      <c r="B32" s="280">
        <f>'kr.parv-cet'!N159</f>
        <v>21.305999999999997</v>
      </c>
    </row>
    <row r="33" spans="1:2" x14ac:dyDescent="0.25">
      <c r="A33" s="279">
        <v>2023</v>
      </c>
      <c r="B33" s="280">
        <f>'kr.parv-cet'!N164</f>
        <v>15.446999999999999</v>
      </c>
    </row>
    <row r="34" spans="1:2" ht="13.5" thickBot="1" x14ac:dyDescent="0.3">
      <c r="A34" s="282">
        <v>2024</v>
      </c>
      <c r="B34" s="277">
        <f>'kr.parv-cet'!N169</f>
        <v>11.096</v>
      </c>
    </row>
  </sheetData>
  <phoneticPr fontId="0" type="noConversion"/>
  <pageMargins left="0.75" right="0.75" top="1" bottom="1" header="0.5" footer="0.5"/>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kr.parv-cet</vt:lpstr>
      <vt:lpstr>kr.parv-gadi</vt:lpstr>
      <vt:lpstr>freight.tr-quart.</vt:lpstr>
      <vt:lpstr>freight.tr-years</vt:lpstr>
    </vt:vector>
  </TitlesOfParts>
  <Manager/>
  <Company>Satiksmes Ministrija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Informatikas departaments</dc:creator>
  <cp:keywords/>
  <dc:description/>
  <cp:lastModifiedBy>Gundega Krastiņa</cp:lastModifiedBy>
  <cp:revision/>
  <dcterms:created xsi:type="dcterms:W3CDTF">2003-07-31T05:10:55Z</dcterms:created>
  <dcterms:modified xsi:type="dcterms:W3CDTF">2025-12-05T09:30:11Z</dcterms:modified>
  <cp:category/>
  <cp:contentStatus/>
</cp:coreProperties>
</file>