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D2D2F20A-101F-43D5-BAAB-6E96791148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lu sat.negad-cet" sheetId="2" r:id="rId1"/>
    <sheet name="celu sat.negad-gadi" sheetId="5" r:id="rId2"/>
    <sheet name="road traff.accid-quart" sheetId="3" r:id="rId3"/>
    <sheet name="road traff.accid-yea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2" l="1"/>
  <c r="E166" i="2"/>
  <c r="C166" i="2"/>
  <c r="G165" i="2" l="1"/>
  <c r="E165" i="2"/>
  <c r="C165" i="2"/>
  <c r="C164" i="2"/>
  <c r="A168" i="3" l="1"/>
  <c r="G167" i="3"/>
  <c r="F167" i="3"/>
  <c r="E167" i="3"/>
  <c r="D167" i="3"/>
  <c r="C167" i="3"/>
  <c r="B167" i="3"/>
  <c r="A167" i="3"/>
  <c r="G166" i="3"/>
  <c r="F166" i="3"/>
  <c r="E166" i="3"/>
  <c r="D166" i="3"/>
  <c r="C166" i="3"/>
  <c r="B166" i="3"/>
  <c r="A166" i="3"/>
  <c r="G165" i="3"/>
  <c r="F165" i="3"/>
  <c r="E165" i="3"/>
  <c r="D165" i="3"/>
  <c r="C165" i="3"/>
  <c r="B165" i="3"/>
  <c r="A165" i="3"/>
  <c r="G164" i="3"/>
  <c r="F164" i="3"/>
  <c r="F168" i="3" s="1"/>
  <c r="E164" i="3"/>
  <c r="D164" i="3"/>
  <c r="B164" i="3"/>
  <c r="A164" i="3"/>
  <c r="G164" i="2"/>
  <c r="E164" i="2"/>
  <c r="C164" i="3"/>
  <c r="F168" i="2"/>
  <c r="G168" i="2" s="1"/>
  <c r="G168" i="3" s="1"/>
  <c r="D168" i="2"/>
  <c r="E168" i="2" s="1"/>
  <c r="E168" i="3" s="1"/>
  <c r="B168" i="2"/>
  <c r="C168" i="2" s="1"/>
  <c r="C168" i="3" s="1"/>
  <c r="D168" i="3" l="1"/>
  <c r="B168" i="3"/>
  <c r="B22" i="5"/>
  <c r="C22" i="5"/>
  <c r="B23" i="5"/>
  <c r="C23" i="5"/>
  <c r="B24" i="5"/>
  <c r="C24" i="5"/>
  <c r="B25" i="5"/>
  <c r="C25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D22" i="5"/>
  <c r="D23" i="5"/>
  <c r="D24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D35" i="5"/>
  <c r="D35" i="6"/>
  <c r="E162" i="2"/>
  <c r="C162" i="2"/>
  <c r="G162" i="2"/>
  <c r="G161" i="2"/>
  <c r="E161" i="2"/>
  <c r="C161" i="2"/>
  <c r="G160" i="2" l="1"/>
  <c r="E160" i="2"/>
  <c r="C160" i="2"/>
  <c r="A163" i="3" l="1"/>
  <c r="G162" i="3"/>
  <c r="F162" i="3"/>
  <c r="E162" i="3"/>
  <c r="D162" i="3"/>
  <c r="C162" i="3"/>
  <c r="B162" i="3"/>
  <c r="A162" i="3"/>
  <c r="G161" i="3"/>
  <c r="F161" i="3"/>
  <c r="E161" i="3"/>
  <c r="D161" i="3"/>
  <c r="C161" i="3"/>
  <c r="B161" i="3"/>
  <c r="A161" i="3"/>
  <c r="G160" i="3"/>
  <c r="F160" i="3"/>
  <c r="E160" i="3"/>
  <c r="D160" i="3"/>
  <c r="C160" i="3"/>
  <c r="B160" i="3"/>
  <c r="A160" i="3"/>
  <c r="F159" i="3"/>
  <c r="D159" i="3"/>
  <c r="B159" i="3"/>
  <c r="A159" i="3"/>
  <c r="F163" i="2"/>
  <c r="D163" i="2"/>
  <c r="B163" i="2"/>
  <c r="G159" i="2"/>
  <c r="G159" i="3" s="1"/>
  <c r="E159" i="2"/>
  <c r="E159" i="3" s="1"/>
  <c r="C159" i="2"/>
  <c r="C159" i="3" s="1"/>
  <c r="C35" i="6" l="1"/>
  <c r="C35" i="5"/>
  <c r="B35" i="5"/>
  <c r="B35" i="6"/>
  <c r="D163" i="3"/>
  <c r="B163" i="3"/>
  <c r="F163" i="3"/>
  <c r="E157" i="2"/>
  <c r="C157" i="2"/>
  <c r="G157" i="2"/>
  <c r="G156" i="2" l="1"/>
  <c r="E156" i="2"/>
  <c r="C156" i="2"/>
  <c r="F158" i="2"/>
  <c r="D158" i="2"/>
  <c r="B158" i="2"/>
  <c r="G155" i="2"/>
  <c r="E155" i="2"/>
  <c r="C155" i="2"/>
  <c r="G163" i="2" l="1"/>
  <c r="G163" i="3" s="1"/>
  <c r="D34" i="6"/>
  <c r="E163" i="2"/>
  <c r="E163" i="3" s="1"/>
  <c r="C34" i="6"/>
  <c r="C158" i="2"/>
  <c r="C163" i="2"/>
  <c r="C163" i="3" s="1"/>
  <c r="B34" i="6"/>
  <c r="G154" i="2"/>
  <c r="E154" i="2"/>
  <c r="C154" i="2"/>
  <c r="D158" i="3" l="1"/>
  <c r="C158" i="3"/>
  <c r="B158" i="3"/>
  <c r="A158" i="3"/>
  <c r="G157" i="3"/>
  <c r="F157" i="3"/>
  <c r="E157" i="3"/>
  <c r="D157" i="3"/>
  <c r="C157" i="3"/>
  <c r="B157" i="3"/>
  <c r="A157" i="3"/>
  <c r="G156" i="3"/>
  <c r="F156" i="3"/>
  <c r="E156" i="3"/>
  <c r="D156" i="3"/>
  <c r="C156" i="3"/>
  <c r="B156" i="3"/>
  <c r="A156" i="3"/>
  <c r="G155" i="3"/>
  <c r="F155" i="3"/>
  <c r="E155" i="3"/>
  <c r="D155" i="3"/>
  <c r="C155" i="3"/>
  <c r="B155" i="3"/>
  <c r="A155" i="3"/>
  <c r="G154" i="3"/>
  <c r="F154" i="3"/>
  <c r="E154" i="3"/>
  <c r="D154" i="3"/>
  <c r="C154" i="3"/>
  <c r="B154" i="3"/>
  <c r="A154" i="3"/>
  <c r="B33" i="6"/>
  <c r="F158" i="3" l="1"/>
  <c r="G152" i="2"/>
  <c r="E152" i="2"/>
  <c r="C152" i="2"/>
  <c r="G151" i="2"/>
  <c r="E151" i="2"/>
  <c r="C151" i="2"/>
  <c r="F153" i="2"/>
  <c r="G158" i="2" l="1"/>
  <c r="G158" i="3" s="1"/>
  <c r="D33" i="6"/>
  <c r="G150" i="2"/>
  <c r="E150" i="2"/>
  <c r="C150" i="2"/>
  <c r="A153" i="3" l="1"/>
  <c r="G152" i="3"/>
  <c r="F152" i="3"/>
  <c r="E152" i="3"/>
  <c r="D152" i="3"/>
  <c r="C152" i="3"/>
  <c r="B152" i="3"/>
  <c r="A152" i="3"/>
  <c r="G151" i="3"/>
  <c r="F151" i="3"/>
  <c r="E151" i="3"/>
  <c r="D151" i="3"/>
  <c r="C151" i="3"/>
  <c r="B151" i="3"/>
  <c r="A151" i="3"/>
  <c r="G150" i="3"/>
  <c r="F150" i="3"/>
  <c r="E150" i="3"/>
  <c r="D150" i="3"/>
  <c r="C150" i="3"/>
  <c r="B150" i="3"/>
  <c r="A150" i="3"/>
  <c r="F149" i="3"/>
  <c r="D149" i="3"/>
  <c r="B149" i="3"/>
  <c r="A149" i="3"/>
  <c r="D153" i="2"/>
  <c r="B153" i="2"/>
  <c r="C153" i="2" s="1"/>
  <c r="C153" i="3" s="1"/>
  <c r="G149" i="2"/>
  <c r="G149" i="3" s="1"/>
  <c r="E149" i="2"/>
  <c r="E149" i="3" s="1"/>
  <c r="C149" i="2"/>
  <c r="C149" i="3" s="1"/>
  <c r="G147" i="2"/>
  <c r="E147" i="2"/>
  <c r="E147" i="3" s="1"/>
  <c r="C147" i="2"/>
  <c r="G146" i="2"/>
  <c r="G146" i="3" s="1"/>
  <c r="G145" i="2"/>
  <c r="E146" i="2"/>
  <c r="E146" i="3"/>
  <c r="E145" i="2"/>
  <c r="C146" i="2"/>
  <c r="C146" i="3" s="1"/>
  <c r="C144" i="2"/>
  <c r="C144" i="3" s="1"/>
  <c r="C145" i="2"/>
  <c r="E145" i="3"/>
  <c r="A148" i="3"/>
  <c r="G147" i="3"/>
  <c r="F147" i="3"/>
  <c r="D147" i="3"/>
  <c r="C147" i="3"/>
  <c r="B147" i="3"/>
  <c r="A147" i="3"/>
  <c r="F146" i="3"/>
  <c r="D146" i="3"/>
  <c r="B146" i="3"/>
  <c r="A146" i="3"/>
  <c r="G145" i="3"/>
  <c r="F145" i="3"/>
  <c r="D145" i="3"/>
  <c r="C145" i="3"/>
  <c r="B145" i="3"/>
  <c r="A145" i="3"/>
  <c r="F144" i="3"/>
  <c r="D144" i="3"/>
  <c r="B144" i="3"/>
  <c r="A144" i="3"/>
  <c r="F148" i="2"/>
  <c r="D32" i="6" s="1"/>
  <c r="D148" i="2"/>
  <c r="C32" i="6" s="1"/>
  <c r="B148" i="2"/>
  <c r="B32" i="6" s="1"/>
  <c r="G144" i="2"/>
  <c r="G144" i="3" s="1"/>
  <c r="E144" i="2"/>
  <c r="E144" i="3" s="1"/>
  <c r="E153" i="2" l="1"/>
  <c r="E153" i="3" s="1"/>
  <c r="E158" i="2"/>
  <c r="E158" i="3" s="1"/>
  <c r="C33" i="6"/>
  <c r="F153" i="3"/>
  <c r="D153" i="3"/>
  <c r="B153" i="3"/>
  <c r="F148" i="3"/>
  <c r="B148" i="3"/>
  <c r="D148" i="3"/>
  <c r="G142" i="2"/>
  <c r="E142" i="2"/>
  <c r="C142" i="2"/>
  <c r="E141" i="2" l="1"/>
  <c r="G141" i="2"/>
  <c r="C141" i="2"/>
  <c r="G140" i="2" l="1"/>
  <c r="E140" i="2"/>
  <c r="C140" i="2"/>
  <c r="C139" i="2"/>
  <c r="A143" i="3" l="1"/>
  <c r="G142" i="3"/>
  <c r="F142" i="3"/>
  <c r="E142" i="3"/>
  <c r="D142" i="3"/>
  <c r="C142" i="3"/>
  <c r="B142" i="3"/>
  <c r="A142" i="3"/>
  <c r="G141" i="3"/>
  <c r="F141" i="3"/>
  <c r="E141" i="3"/>
  <c r="D141" i="3"/>
  <c r="C141" i="3"/>
  <c r="B141" i="3"/>
  <c r="A141" i="3"/>
  <c r="G140" i="3"/>
  <c r="F140" i="3"/>
  <c r="E140" i="3"/>
  <c r="D140" i="3"/>
  <c r="C140" i="3"/>
  <c r="B140" i="3"/>
  <c r="A140" i="3"/>
  <c r="F139" i="3"/>
  <c r="D139" i="3"/>
  <c r="B139" i="3"/>
  <c r="A139" i="3"/>
  <c r="F143" i="2"/>
  <c r="D143" i="2"/>
  <c r="B143" i="2"/>
  <c r="G139" i="2"/>
  <c r="G139" i="3" s="1"/>
  <c r="E139" i="2"/>
  <c r="E139" i="3" s="1"/>
  <c r="C139" i="3"/>
  <c r="C148" i="2" l="1"/>
  <c r="C148" i="3" s="1"/>
  <c r="B31" i="6"/>
  <c r="E143" i="2"/>
  <c r="E143" i="3" s="1"/>
  <c r="C31" i="6"/>
  <c r="E148" i="2"/>
  <c r="E148" i="3" s="1"/>
  <c r="G143" i="2"/>
  <c r="G143" i="3" s="1"/>
  <c r="D31" i="6"/>
  <c r="G148" i="2"/>
  <c r="G148" i="3" s="1"/>
  <c r="F143" i="3"/>
  <c r="D143" i="3"/>
  <c r="B143" i="3"/>
  <c r="B30" i="6"/>
  <c r="G137" i="3"/>
  <c r="F137" i="3"/>
  <c r="D137" i="3"/>
  <c r="C137" i="3"/>
  <c r="B137" i="3"/>
  <c r="C30" i="6"/>
  <c r="G137" i="2"/>
  <c r="E137" i="2"/>
  <c r="E137" i="3" s="1"/>
  <c r="C137" i="2"/>
  <c r="D138" i="3"/>
  <c r="F136" i="3"/>
  <c r="D136" i="3"/>
  <c r="B136" i="3"/>
  <c r="G136" i="2"/>
  <c r="G136" i="3"/>
  <c r="E136" i="2"/>
  <c r="E136" i="3"/>
  <c r="C136" i="2"/>
  <c r="C136" i="3"/>
  <c r="G135" i="3"/>
  <c r="F135" i="3"/>
  <c r="D135" i="3"/>
  <c r="B135" i="3"/>
  <c r="F134" i="3"/>
  <c r="F138" i="3" s="1"/>
  <c r="D134" i="3"/>
  <c r="B134" i="3"/>
  <c r="F138" i="2"/>
  <c r="D30" i="6" s="1"/>
  <c r="G138" i="2"/>
  <c r="G138" i="3"/>
  <c r="D138" i="2"/>
  <c r="B138" i="2"/>
  <c r="C143" i="2" s="1"/>
  <c r="C143" i="3" s="1"/>
  <c r="G135" i="2"/>
  <c r="E135" i="2"/>
  <c r="E135" i="3"/>
  <c r="C135" i="2"/>
  <c r="C135" i="3" s="1"/>
  <c r="G134" i="2"/>
  <c r="G134" i="3"/>
  <c r="E134" i="2"/>
  <c r="E134" i="3" s="1"/>
  <c r="C134" i="2"/>
  <c r="C134" i="3"/>
  <c r="A138" i="3"/>
  <c r="A137" i="3"/>
  <c r="A136" i="3"/>
  <c r="A135" i="3"/>
  <c r="A134" i="3"/>
  <c r="G132" i="2"/>
  <c r="G132" i="3"/>
  <c r="G131" i="2"/>
  <c r="E132" i="2"/>
  <c r="E131" i="2"/>
  <c r="E131" i="3"/>
  <c r="E130" i="2"/>
  <c r="E130" i="3" s="1"/>
  <c r="C132" i="2"/>
  <c r="C132" i="3"/>
  <c r="C131" i="2"/>
  <c r="C131" i="3"/>
  <c r="F133" i="2"/>
  <c r="D29" i="6"/>
  <c r="D133" i="2"/>
  <c r="B133" i="2"/>
  <c r="C138" i="2" s="1"/>
  <c r="C138" i="3" s="1"/>
  <c r="B29" i="6"/>
  <c r="G130" i="2"/>
  <c r="C130" i="2"/>
  <c r="C130" i="3" s="1"/>
  <c r="G129" i="2"/>
  <c r="G129" i="3"/>
  <c r="E129" i="2"/>
  <c r="C129" i="2"/>
  <c r="C129" i="3" s="1"/>
  <c r="A133" i="3"/>
  <c r="F132" i="3"/>
  <c r="E132" i="3"/>
  <c r="D132" i="3"/>
  <c r="B132" i="3"/>
  <c r="A132" i="3"/>
  <c r="G131" i="3"/>
  <c r="F131" i="3"/>
  <c r="D131" i="3"/>
  <c r="B131" i="3"/>
  <c r="A131" i="3"/>
  <c r="G130" i="3"/>
  <c r="F130" i="3"/>
  <c r="D130" i="3"/>
  <c r="B130" i="3"/>
  <c r="A130" i="3"/>
  <c r="F129" i="3"/>
  <c r="F133" i="3" s="1"/>
  <c r="E129" i="3"/>
  <c r="D129" i="3"/>
  <c r="B129" i="3"/>
  <c r="A129" i="3"/>
  <c r="F127" i="3"/>
  <c r="D127" i="3"/>
  <c r="B127" i="3"/>
  <c r="F126" i="3"/>
  <c r="D126" i="3"/>
  <c r="B126" i="3"/>
  <c r="F125" i="3"/>
  <c r="D125" i="3"/>
  <c r="B125" i="3"/>
  <c r="E127" i="2"/>
  <c r="E127" i="3"/>
  <c r="E126" i="2"/>
  <c r="E126" i="3"/>
  <c r="E125" i="2"/>
  <c r="E125" i="3"/>
  <c r="C127" i="2"/>
  <c r="C127" i="3"/>
  <c r="C126" i="2"/>
  <c r="C126" i="3"/>
  <c r="C125" i="2"/>
  <c r="C125" i="3"/>
  <c r="G127" i="2"/>
  <c r="G127" i="3"/>
  <c r="G126" i="2"/>
  <c r="G126" i="3"/>
  <c r="G125" i="2"/>
  <c r="G125" i="3"/>
  <c r="G124" i="2"/>
  <c r="F128" i="2"/>
  <c r="D28" i="6" s="1"/>
  <c r="D128" i="2"/>
  <c r="B128" i="2"/>
  <c r="B28" i="6" s="1"/>
  <c r="G124" i="3"/>
  <c r="F124" i="3"/>
  <c r="D124" i="3"/>
  <c r="B124" i="3"/>
  <c r="E124" i="2"/>
  <c r="E124" i="3"/>
  <c r="C124" i="2"/>
  <c r="C124" i="3"/>
  <c r="A128" i="3"/>
  <c r="A127" i="3"/>
  <c r="A126" i="3"/>
  <c r="A125" i="3"/>
  <c r="A124" i="3"/>
  <c r="F122" i="3"/>
  <c r="D122" i="3"/>
  <c r="B122" i="3"/>
  <c r="G122" i="2"/>
  <c r="G122" i="3"/>
  <c r="E122" i="2"/>
  <c r="E122" i="3"/>
  <c r="C122" i="2"/>
  <c r="C122" i="3"/>
  <c r="F121" i="3"/>
  <c r="D121" i="3"/>
  <c r="B121" i="3"/>
  <c r="G121" i="2"/>
  <c r="G121" i="3" s="1"/>
  <c r="E121" i="2"/>
  <c r="E121" i="3"/>
  <c r="C121" i="2"/>
  <c r="C121" i="3" s="1"/>
  <c r="F120" i="3"/>
  <c r="D120" i="3"/>
  <c r="B120" i="3"/>
  <c r="G120" i="2"/>
  <c r="G120" i="3"/>
  <c r="E120" i="2"/>
  <c r="E120" i="3"/>
  <c r="C120" i="2"/>
  <c r="C120" i="3"/>
  <c r="F123" i="2"/>
  <c r="F123" i="3"/>
  <c r="D123" i="2"/>
  <c r="C27" i="6"/>
  <c r="B123" i="2"/>
  <c r="F119" i="3"/>
  <c r="D119" i="3"/>
  <c r="B119" i="3"/>
  <c r="G119" i="2"/>
  <c r="G119" i="3" s="1"/>
  <c r="E119" i="2"/>
  <c r="E119" i="3"/>
  <c r="C119" i="2"/>
  <c r="C119" i="3" s="1"/>
  <c r="A123" i="3"/>
  <c r="A122" i="3"/>
  <c r="A121" i="3"/>
  <c r="A120" i="3"/>
  <c r="A119" i="3"/>
  <c r="F117" i="3"/>
  <c r="D117" i="3"/>
  <c r="B117" i="3"/>
  <c r="F116" i="3"/>
  <c r="D116" i="3"/>
  <c r="B116" i="3"/>
  <c r="F115" i="3"/>
  <c r="D115" i="3"/>
  <c r="B115" i="3"/>
  <c r="F114" i="3"/>
  <c r="D114" i="3"/>
  <c r="B114" i="3"/>
  <c r="F118" i="2"/>
  <c r="G118" i="2" s="1"/>
  <c r="G118" i="3" s="1"/>
  <c r="D118" i="2"/>
  <c r="C26" i="6" s="1"/>
  <c r="B118" i="2"/>
  <c r="G117" i="2"/>
  <c r="G117" i="3"/>
  <c r="G116" i="2"/>
  <c r="G116" i="3" s="1"/>
  <c r="G115" i="2"/>
  <c r="G115" i="3"/>
  <c r="E117" i="2"/>
  <c r="E117" i="3" s="1"/>
  <c r="E116" i="2"/>
  <c r="E116" i="3"/>
  <c r="E115" i="2"/>
  <c r="E115" i="3" s="1"/>
  <c r="C117" i="2"/>
  <c r="C117" i="3"/>
  <c r="C116" i="2"/>
  <c r="C116" i="3" s="1"/>
  <c r="C115" i="2"/>
  <c r="C115" i="3"/>
  <c r="G114" i="2"/>
  <c r="G114" i="3" s="1"/>
  <c r="E114" i="2"/>
  <c r="E114" i="3"/>
  <c r="C114" i="2"/>
  <c r="C114" i="3" s="1"/>
  <c r="A118" i="3"/>
  <c r="A117" i="3"/>
  <c r="A116" i="3"/>
  <c r="A115" i="3"/>
  <c r="A114" i="3"/>
  <c r="F112" i="3"/>
  <c r="D112" i="3"/>
  <c r="B112" i="3"/>
  <c r="G112" i="2"/>
  <c r="G112" i="3" s="1"/>
  <c r="E112" i="2"/>
  <c r="E112" i="3"/>
  <c r="C112" i="2"/>
  <c r="C112" i="3" s="1"/>
  <c r="F111" i="3"/>
  <c r="D111" i="3"/>
  <c r="B111" i="3"/>
  <c r="G111" i="2"/>
  <c r="G111" i="3"/>
  <c r="E111" i="2"/>
  <c r="E111" i="3"/>
  <c r="C111" i="2"/>
  <c r="C111" i="3"/>
  <c r="F110" i="3"/>
  <c r="D110" i="3"/>
  <c r="B110" i="3"/>
  <c r="B109" i="3"/>
  <c r="D109" i="3"/>
  <c r="F109" i="3"/>
  <c r="F113" i="2"/>
  <c r="D25" i="6"/>
  <c r="D113" i="2"/>
  <c r="C25" i="6" s="1"/>
  <c r="B113" i="2"/>
  <c r="B25" i="6" s="1"/>
  <c r="G110" i="2"/>
  <c r="G110" i="3"/>
  <c r="E110" i="2"/>
  <c r="E110" i="3" s="1"/>
  <c r="C110" i="2"/>
  <c r="C110" i="3"/>
  <c r="A113" i="3"/>
  <c r="A112" i="3"/>
  <c r="A111" i="3"/>
  <c r="A110" i="3"/>
  <c r="A109" i="3"/>
  <c r="G109" i="2"/>
  <c r="G109" i="3"/>
  <c r="E109" i="2"/>
  <c r="E109" i="3"/>
  <c r="C109" i="2"/>
  <c r="C109" i="3"/>
  <c r="G107" i="2"/>
  <c r="G107" i="3"/>
  <c r="G106" i="2"/>
  <c r="G105" i="2"/>
  <c r="G105" i="3"/>
  <c r="E107" i="2"/>
  <c r="E107" i="3" s="1"/>
  <c r="E106" i="2"/>
  <c r="E106" i="3"/>
  <c r="E105" i="2"/>
  <c r="E105" i="3"/>
  <c r="C107" i="2"/>
  <c r="C107" i="3"/>
  <c r="C106" i="2"/>
  <c r="C106" i="3"/>
  <c r="C105" i="2"/>
  <c r="C105" i="3"/>
  <c r="F108" i="2"/>
  <c r="F108" i="3"/>
  <c r="D108" i="2"/>
  <c r="D108" i="3"/>
  <c r="B108" i="2"/>
  <c r="A108" i="3"/>
  <c r="F107" i="3"/>
  <c r="D107" i="3"/>
  <c r="B107" i="3"/>
  <c r="A107" i="3"/>
  <c r="G106" i="3"/>
  <c r="F106" i="3"/>
  <c r="D106" i="3"/>
  <c r="B106" i="3"/>
  <c r="A106" i="3"/>
  <c r="F105" i="3"/>
  <c r="D105" i="3"/>
  <c r="B105" i="3"/>
  <c r="A105" i="3"/>
  <c r="F104" i="3"/>
  <c r="D104" i="3"/>
  <c r="B104" i="3"/>
  <c r="A104" i="3"/>
  <c r="G104" i="2"/>
  <c r="G104" i="3"/>
  <c r="E104" i="2"/>
  <c r="E104" i="3"/>
  <c r="C104" i="2"/>
  <c r="C104" i="3"/>
  <c r="F103" i="2"/>
  <c r="D23" i="6"/>
  <c r="D103" i="2"/>
  <c r="B103" i="2"/>
  <c r="B23" i="6"/>
  <c r="A103" i="3"/>
  <c r="F102" i="3"/>
  <c r="D102" i="3"/>
  <c r="B102" i="3"/>
  <c r="A102" i="3"/>
  <c r="F101" i="3"/>
  <c r="D101" i="3"/>
  <c r="B101" i="3"/>
  <c r="A101" i="3"/>
  <c r="G100" i="2"/>
  <c r="G100" i="3"/>
  <c r="F100" i="3"/>
  <c r="E100" i="2"/>
  <c r="E100" i="3" s="1"/>
  <c r="D100" i="3"/>
  <c r="C100" i="2"/>
  <c r="C100" i="3" s="1"/>
  <c r="B100" i="3"/>
  <c r="A100" i="3"/>
  <c r="F99" i="3"/>
  <c r="D99" i="3"/>
  <c r="B99" i="3"/>
  <c r="A99" i="3"/>
  <c r="G102" i="2"/>
  <c r="G102" i="3" s="1"/>
  <c r="G101" i="2"/>
  <c r="G101" i="3"/>
  <c r="G99" i="2"/>
  <c r="G99" i="3" s="1"/>
  <c r="E102" i="2"/>
  <c r="E102" i="3"/>
  <c r="E101" i="2"/>
  <c r="E101" i="3" s="1"/>
  <c r="E99" i="2"/>
  <c r="E99" i="3"/>
  <c r="C102" i="2"/>
  <c r="C102" i="3" s="1"/>
  <c r="C101" i="2"/>
  <c r="C101" i="3"/>
  <c r="C99" i="2"/>
  <c r="C99" i="3" s="1"/>
  <c r="G97" i="2"/>
  <c r="G96" i="2"/>
  <c r="G95" i="2"/>
  <c r="G95" i="3" s="1"/>
  <c r="E97" i="2"/>
  <c r="E97" i="3" s="1"/>
  <c r="E96" i="2"/>
  <c r="E96" i="3" s="1"/>
  <c r="E95" i="2"/>
  <c r="E95" i="3"/>
  <c r="C97" i="2"/>
  <c r="C96" i="2"/>
  <c r="C95" i="2"/>
  <c r="C95" i="3" s="1"/>
  <c r="F98" i="2"/>
  <c r="D22" i="6" s="1"/>
  <c r="D98" i="2"/>
  <c r="B98" i="2"/>
  <c r="G94" i="2"/>
  <c r="E94" i="2"/>
  <c r="E94" i="3" s="1"/>
  <c r="C94" i="2"/>
  <c r="F93" i="2"/>
  <c r="G93" i="2" s="1"/>
  <c r="G93" i="3" s="1"/>
  <c r="D21" i="6"/>
  <c r="D93" i="2"/>
  <c r="C21" i="6"/>
  <c r="B93" i="2"/>
  <c r="B21" i="6"/>
  <c r="A98" i="3"/>
  <c r="G97" i="3"/>
  <c r="F97" i="3"/>
  <c r="D97" i="3"/>
  <c r="C97" i="3"/>
  <c r="B97" i="3"/>
  <c r="A97" i="3"/>
  <c r="G96" i="3"/>
  <c r="F96" i="3"/>
  <c r="D96" i="3"/>
  <c r="C96" i="3"/>
  <c r="B96" i="3"/>
  <c r="A96" i="3"/>
  <c r="F95" i="3"/>
  <c r="D95" i="3"/>
  <c r="B95" i="3"/>
  <c r="A95" i="3"/>
  <c r="G94" i="3"/>
  <c r="F94" i="3"/>
  <c r="D94" i="3"/>
  <c r="C94" i="3"/>
  <c r="B94" i="3"/>
  <c r="A94" i="3"/>
  <c r="D90" i="3"/>
  <c r="E90" i="2"/>
  <c r="E90" i="3"/>
  <c r="F88" i="2"/>
  <c r="F93" i="3"/>
  <c r="D88" i="2"/>
  <c r="E93" i="2"/>
  <c r="E93" i="3"/>
  <c r="D93" i="3"/>
  <c r="B88" i="2"/>
  <c r="C93" i="2"/>
  <c r="C93" i="3"/>
  <c r="B93" i="3"/>
  <c r="A93" i="3"/>
  <c r="G92" i="2"/>
  <c r="G92" i="3"/>
  <c r="F92" i="3"/>
  <c r="E92" i="2"/>
  <c r="E92" i="3"/>
  <c r="D92" i="3"/>
  <c r="C92" i="2"/>
  <c r="C92" i="3" s="1"/>
  <c r="B92" i="3"/>
  <c r="A92" i="3"/>
  <c r="G91" i="2"/>
  <c r="G91" i="3" s="1"/>
  <c r="F91" i="3"/>
  <c r="E91" i="2"/>
  <c r="E91" i="3"/>
  <c r="D91" i="3"/>
  <c r="C91" i="2"/>
  <c r="C91" i="3"/>
  <c r="B91" i="3"/>
  <c r="A91" i="3"/>
  <c r="G90" i="2"/>
  <c r="G90" i="3"/>
  <c r="F90" i="3"/>
  <c r="C90" i="2"/>
  <c r="C90" i="3"/>
  <c r="B90" i="3"/>
  <c r="A90" i="3"/>
  <c r="G89" i="2"/>
  <c r="G89" i="3"/>
  <c r="F89" i="3"/>
  <c r="E89" i="2"/>
  <c r="E89" i="3" s="1"/>
  <c r="D89" i="3"/>
  <c r="C89" i="2"/>
  <c r="C89" i="3"/>
  <c r="B89" i="3"/>
  <c r="A89" i="3"/>
  <c r="D20" i="6"/>
  <c r="C20" i="6"/>
  <c r="B20" i="6"/>
  <c r="F83" i="2"/>
  <c r="G88" i="2"/>
  <c r="G88" i="3"/>
  <c r="F88" i="3"/>
  <c r="D83" i="2"/>
  <c r="E88" i="2"/>
  <c r="E88" i="3"/>
  <c r="D88" i="3"/>
  <c r="B83" i="2"/>
  <c r="C88" i="2"/>
  <c r="C88" i="3"/>
  <c r="B88" i="3"/>
  <c r="G87" i="2"/>
  <c r="G87" i="3"/>
  <c r="F87" i="3"/>
  <c r="E87" i="2"/>
  <c r="E87" i="3" s="1"/>
  <c r="D87" i="3"/>
  <c r="C87" i="2"/>
  <c r="C87" i="3"/>
  <c r="B87" i="3"/>
  <c r="G86" i="2"/>
  <c r="G86" i="3"/>
  <c r="F86" i="3"/>
  <c r="E86" i="2"/>
  <c r="E86" i="3"/>
  <c r="D86" i="3"/>
  <c r="C86" i="2"/>
  <c r="C86" i="3" s="1"/>
  <c r="B86" i="3"/>
  <c r="G85" i="2"/>
  <c r="G85" i="3" s="1"/>
  <c r="F85" i="3"/>
  <c r="E85" i="2"/>
  <c r="E85" i="3"/>
  <c r="D85" i="3"/>
  <c r="C85" i="2"/>
  <c r="C85" i="3"/>
  <c r="B85" i="3"/>
  <c r="G84" i="2"/>
  <c r="G84" i="3" s="1"/>
  <c r="F84" i="3"/>
  <c r="E84" i="2"/>
  <c r="E84" i="3"/>
  <c r="D84" i="3"/>
  <c r="C84" i="2"/>
  <c r="C84" i="3"/>
  <c r="B84" i="3"/>
  <c r="A88" i="3"/>
  <c r="A87" i="3"/>
  <c r="A86" i="3"/>
  <c r="A85" i="3"/>
  <c r="A84" i="3"/>
  <c r="D19" i="6"/>
  <c r="C19" i="6"/>
  <c r="A19" i="6"/>
  <c r="F78" i="2"/>
  <c r="G83" i="2"/>
  <c r="G83" i="3" s="1"/>
  <c r="D78" i="2"/>
  <c r="B78" i="2"/>
  <c r="C83" i="2"/>
  <c r="C83" i="3" s="1"/>
  <c r="F83" i="3"/>
  <c r="D83" i="3"/>
  <c r="G82" i="2"/>
  <c r="G82" i="3" s="1"/>
  <c r="F82" i="3"/>
  <c r="E82" i="2"/>
  <c r="E82" i="3"/>
  <c r="D82" i="3"/>
  <c r="C82" i="2"/>
  <c r="C82" i="3"/>
  <c r="B82" i="3"/>
  <c r="G81" i="2"/>
  <c r="G81" i="3"/>
  <c r="F81" i="3"/>
  <c r="E81" i="2"/>
  <c r="E81" i="3" s="1"/>
  <c r="D81" i="3"/>
  <c r="C81" i="2"/>
  <c r="C81" i="3"/>
  <c r="B81" i="3"/>
  <c r="G80" i="2"/>
  <c r="G80" i="3"/>
  <c r="F80" i="3"/>
  <c r="E80" i="2"/>
  <c r="E80" i="3"/>
  <c r="D80" i="3"/>
  <c r="C80" i="2"/>
  <c r="C80" i="3" s="1"/>
  <c r="B80" i="3"/>
  <c r="G79" i="2"/>
  <c r="G79" i="3"/>
  <c r="F79" i="3"/>
  <c r="E79" i="2"/>
  <c r="E79" i="3"/>
  <c r="D79" i="3"/>
  <c r="C79" i="2"/>
  <c r="C79" i="3"/>
  <c r="B79" i="3"/>
  <c r="D18" i="6"/>
  <c r="A18" i="6"/>
  <c r="A83" i="3"/>
  <c r="A82" i="3"/>
  <c r="A81" i="3"/>
  <c r="A80" i="3"/>
  <c r="A79" i="3"/>
  <c r="F73" i="2"/>
  <c r="F78" i="3"/>
  <c r="D73" i="2"/>
  <c r="E73" i="2" s="1"/>
  <c r="E73" i="3" s="1"/>
  <c r="B73" i="2"/>
  <c r="A78" i="3"/>
  <c r="G77" i="2"/>
  <c r="G77" i="3" s="1"/>
  <c r="F77" i="3"/>
  <c r="E77" i="2"/>
  <c r="E77" i="3"/>
  <c r="D77" i="3"/>
  <c r="C77" i="2"/>
  <c r="C77" i="3"/>
  <c r="B77" i="3"/>
  <c r="A77" i="3"/>
  <c r="G76" i="2"/>
  <c r="G76" i="3"/>
  <c r="F76" i="3"/>
  <c r="E76" i="2"/>
  <c r="E76" i="3"/>
  <c r="D76" i="3"/>
  <c r="C76" i="2"/>
  <c r="C76" i="3" s="1"/>
  <c r="B76" i="3"/>
  <c r="A76" i="3"/>
  <c r="G75" i="2"/>
  <c r="G75" i="3" s="1"/>
  <c r="F75" i="3"/>
  <c r="E75" i="2"/>
  <c r="E75" i="3"/>
  <c r="D75" i="3"/>
  <c r="C75" i="2"/>
  <c r="C75" i="3"/>
  <c r="B75" i="3"/>
  <c r="A75" i="3"/>
  <c r="G74" i="2"/>
  <c r="G74" i="3"/>
  <c r="F74" i="3"/>
  <c r="E74" i="2"/>
  <c r="E74" i="3"/>
  <c r="D74" i="3"/>
  <c r="C74" i="2"/>
  <c r="C74" i="3" s="1"/>
  <c r="B74" i="3"/>
  <c r="A74" i="3"/>
  <c r="A17" i="6"/>
  <c r="C71" i="2"/>
  <c r="C71" i="3"/>
  <c r="D72" i="3"/>
  <c r="D71" i="3"/>
  <c r="D70" i="3"/>
  <c r="D69" i="3"/>
  <c r="F68" i="2"/>
  <c r="D68" i="2"/>
  <c r="C16" i="6" s="1"/>
  <c r="B68" i="2"/>
  <c r="C73" i="2"/>
  <c r="C73" i="3"/>
  <c r="A73" i="3"/>
  <c r="G72" i="2"/>
  <c r="G72" i="3"/>
  <c r="F72" i="3"/>
  <c r="E72" i="2"/>
  <c r="E72" i="3" s="1"/>
  <c r="C72" i="2"/>
  <c r="C72" i="3"/>
  <c r="B72" i="3"/>
  <c r="A72" i="3"/>
  <c r="G71" i="2"/>
  <c r="G71" i="3"/>
  <c r="F71" i="3"/>
  <c r="E71" i="2"/>
  <c r="E71" i="3"/>
  <c r="B71" i="3"/>
  <c r="A71" i="3"/>
  <c r="G70" i="2"/>
  <c r="G70" i="3"/>
  <c r="F70" i="3"/>
  <c r="E70" i="2"/>
  <c r="E70" i="3" s="1"/>
  <c r="C70" i="2"/>
  <c r="C70" i="3"/>
  <c r="B70" i="3"/>
  <c r="A70" i="3"/>
  <c r="G69" i="2"/>
  <c r="G69" i="3"/>
  <c r="F69" i="3"/>
  <c r="E69" i="2"/>
  <c r="E69" i="3"/>
  <c r="C69" i="2"/>
  <c r="C69" i="3" s="1"/>
  <c r="B69" i="3"/>
  <c r="A69" i="3"/>
  <c r="A16" i="6"/>
  <c r="F63" i="2"/>
  <c r="F63" i="3" s="1"/>
  <c r="D63" i="2"/>
  <c r="D63" i="3"/>
  <c r="B63" i="2"/>
  <c r="B15" i="6" s="1"/>
  <c r="A68" i="3"/>
  <c r="G67" i="2"/>
  <c r="G67" i="3"/>
  <c r="F67" i="3"/>
  <c r="E67" i="2"/>
  <c r="E67" i="3"/>
  <c r="D67" i="3"/>
  <c r="C67" i="2"/>
  <c r="C67" i="3" s="1"/>
  <c r="B67" i="3"/>
  <c r="A67" i="3"/>
  <c r="G66" i="2"/>
  <c r="G66" i="3" s="1"/>
  <c r="F66" i="3"/>
  <c r="E66" i="2"/>
  <c r="E66" i="3"/>
  <c r="D66" i="3"/>
  <c r="C66" i="2"/>
  <c r="C66" i="3"/>
  <c r="B66" i="3"/>
  <c r="A66" i="3"/>
  <c r="G65" i="2"/>
  <c r="G65" i="3"/>
  <c r="F65" i="3"/>
  <c r="E65" i="2"/>
  <c r="E65" i="3"/>
  <c r="D65" i="3"/>
  <c r="C65" i="2"/>
  <c r="C65" i="3" s="1"/>
  <c r="B65" i="3"/>
  <c r="A65" i="3"/>
  <c r="G64" i="2"/>
  <c r="G64" i="3" s="1"/>
  <c r="F64" i="3"/>
  <c r="E64" i="2"/>
  <c r="E64" i="3"/>
  <c r="D64" i="3"/>
  <c r="C64" i="2"/>
  <c r="C64" i="3"/>
  <c r="B64" i="3"/>
  <c r="A64" i="3"/>
  <c r="A59" i="3"/>
  <c r="B59" i="3"/>
  <c r="C59" i="2"/>
  <c r="C59" i="3" s="1"/>
  <c r="D59" i="3"/>
  <c r="E59" i="2"/>
  <c r="E59" i="3"/>
  <c r="F59" i="3"/>
  <c r="G59" i="2"/>
  <c r="G59" i="3"/>
  <c r="A60" i="3"/>
  <c r="B60" i="3"/>
  <c r="C60" i="2"/>
  <c r="C60" i="3"/>
  <c r="D60" i="3"/>
  <c r="E60" i="2"/>
  <c r="E60" i="3"/>
  <c r="F60" i="3"/>
  <c r="G60" i="2"/>
  <c r="G60" i="3" s="1"/>
  <c r="A61" i="3"/>
  <c r="B61" i="3"/>
  <c r="C61" i="2"/>
  <c r="C61" i="3" s="1"/>
  <c r="D61" i="3"/>
  <c r="E61" i="2"/>
  <c r="E61" i="3" s="1"/>
  <c r="F61" i="3"/>
  <c r="G61" i="2"/>
  <c r="G61" i="3"/>
  <c r="A62" i="3"/>
  <c r="B62" i="3"/>
  <c r="C62" i="2"/>
  <c r="C62" i="3"/>
  <c r="D62" i="3"/>
  <c r="E62" i="2"/>
  <c r="E62" i="3"/>
  <c r="F62" i="3"/>
  <c r="G62" i="2"/>
  <c r="G62" i="3" s="1"/>
  <c r="A63" i="3"/>
  <c r="B58" i="2"/>
  <c r="B58" i="3" s="1"/>
  <c r="B14" i="5"/>
  <c r="D58" i="2"/>
  <c r="C14" i="6"/>
  <c r="F58" i="2"/>
  <c r="D14" i="5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15" i="6"/>
  <c r="A15" i="6"/>
  <c r="A14" i="6"/>
  <c r="A13" i="6"/>
  <c r="A12" i="6"/>
  <c r="A11" i="6"/>
  <c r="A10" i="6"/>
  <c r="A9" i="6"/>
  <c r="A8" i="6"/>
  <c r="A7" i="6"/>
  <c r="A6" i="6"/>
  <c r="A5" i="6"/>
  <c r="A4" i="6"/>
  <c r="F53" i="2"/>
  <c r="D53" i="2"/>
  <c r="B53" i="2"/>
  <c r="B13" i="5"/>
  <c r="F48" i="2"/>
  <c r="D12" i="6" s="1"/>
  <c r="D48" i="2"/>
  <c r="B48" i="2"/>
  <c r="C53" i="2" s="1"/>
  <c r="C53" i="3" s="1"/>
  <c r="F43" i="2"/>
  <c r="D11" i="5" s="1"/>
  <c r="D43" i="2"/>
  <c r="C11" i="6"/>
  <c r="B43" i="2"/>
  <c r="B11" i="6" s="1"/>
  <c r="F38" i="2"/>
  <c r="D38" i="2"/>
  <c r="C10" i="6"/>
  <c r="B38" i="2"/>
  <c r="F33" i="2"/>
  <c r="D9" i="6"/>
  <c r="D33" i="2"/>
  <c r="C9" i="6" s="1"/>
  <c r="B33" i="2"/>
  <c r="B9" i="6"/>
  <c r="F28" i="2"/>
  <c r="D8" i="6" s="1"/>
  <c r="D28" i="2"/>
  <c r="C8" i="6"/>
  <c r="B28" i="2"/>
  <c r="B8" i="6" s="1"/>
  <c r="F23" i="2"/>
  <c r="D7" i="6"/>
  <c r="D23" i="2"/>
  <c r="C7" i="6" s="1"/>
  <c r="B23" i="2"/>
  <c r="B7" i="6"/>
  <c r="F18" i="2"/>
  <c r="D6" i="6" s="1"/>
  <c r="D18" i="2"/>
  <c r="C6" i="6"/>
  <c r="B18" i="2"/>
  <c r="B6" i="6" s="1"/>
  <c r="F13" i="2"/>
  <c r="D5" i="6"/>
  <c r="D13" i="2"/>
  <c r="C5" i="6" s="1"/>
  <c r="B13" i="2"/>
  <c r="B5" i="6"/>
  <c r="F8" i="2"/>
  <c r="D4" i="6" s="1"/>
  <c r="D8" i="2"/>
  <c r="C4" i="6"/>
  <c r="B8" i="2"/>
  <c r="B4" i="6" s="1"/>
  <c r="G57" i="2"/>
  <c r="G57" i="3" s="1"/>
  <c r="F57" i="3"/>
  <c r="E57" i="2"/>
  <c r="E57" i="3"/>
  <c r="D57" i="3"/>
  <c r="C57" i="2"/>
  <c r="C57" i="3"/>
  <c r="B57" i="3"/>
  <c r="G56" i="2"/>
  <c r="G56" i="3" s="1"/>
  <c r="F56" i="3"/>
  <c r="E56" i="2"/>
  <c r="E56" i="3"/>
  <c r="D56" i="3"/>
  <c r="C56" i="2"/>
  <c r="C56" i="3"/>
  <c r="B56" i="3"/>
  <c r="G55" i="2"/>
  <c r="G55" i="3"/>
  <c r="F55" i="3"/>
  <c r="E55" i="2"/>
  <c r="E55" i="3" s="1"/>
  <c r="D55" i="3"/>
  <c r="C55" i="2"/>
  <c r="C55" i="3"/>
  <c r="B55" i="3"/>
  <c r="G54" i="2"/>
  <c r="G54" i="3"/>
  <c r="F54" i="3"/>
  <c r="E54" i="2"/>
  <c r="E54" i="3"/>
  <c r="D54" i="3"/>
  <c r="C54" i="2"/>
  <c r="C54" i="3" s="1"/>
  <c r="B54" i="3"/>
  <c r="G52" i="2"/>
  <c r="G52" i="3"/>
  <c r="F52" i="3"/>
  <c r="E52" i="2"/>
  <c r="E52" i="3" s="1"/>
  <c r="D52" i="3"/>
  <c r="C52" i="2"/>
  <c r="C52" i="3"/>
  <c r="B52" i="3"/>
  <c r="G51" i="2"/>
  <c r="G51" i="3" s="1"/>
  <c r="F51" i="3"/>
  <c r="E51" i="2"/>
  <c r="E51" i="3" s="1"/>
  <c r="D51" i="3"/>
  <c r="C51" i="2"/>
  <c r="C51" i="3"/>
  <c r="B51" i="3"/>
  <c r="G50" i="2"/>
  <c r="G50" i="3"/>
  <c r="F50" i="3"/>
  <c r="E50" i="2"/>
  <c r="E50" i="3" s="1"/>
  <c r="D50" i="3"/>
  <c r="C50" i="2"/>
  <c r="C50" i="3"/>
  <c r="B50" i="3"/>
  <c r="G49" i="2"/>
  <c r="G49" i="3"/>
  <c r="F49" i="3"/>
  <c r="E49" i="2"/>
  <c r="E49" i="3"/>
  <c r="D49" i="3"/>
  <c r="C49" i="2"/>
  <c r="C49" i="3" s="1"/>
  <c r="B49" i="3"/>
  <c r="F48" i="3"/>
  <c r="G47" i="2"/>
  <c r="G47" i="3" s="1"/>
  <c r="F47" i="3"/>
  <c r="E47" i="2"/>
  <c r="E47" i="3"/>
  <c r="D47" i="3"/>
  <c r="C47" i="2"/>
  <c r="C47" i="3" s="1"/>
  <c r="B47" i="3"/>
  <c r="G46" i="2"/>
  <c r="G46" i="3"/>
  <c r="F46" i="3"/>
  <c r="E46" i="2"/>
  <c r="E46" i="3" s="1"/>
  <c r="D46" i="3"/>
  <c r="C46" i="2"/>
  <c r="C46" i="3" s="1"/>
  <c r="B46" i="3"/>
  <c r="G45" i="2"/>
  <c r="G45" i="3"/>
  <c r="F45" i="3"/>
  <c r="E45" i="2"/>
  <c r="E45" i="3"/>
  <c r="D45" i="3"/>
  <c r="C45" i="2"/>
  <c r="C45" i="3" s="1"/>
  <c r="B45" i="3"/>
  <c r="G44" i="2"/>
  <c r="G44" i="3"/>
  <c r="F44" i="3"/>
  <c r="E44" i="2"/>
  <c r="E44" i="3"/>
  <c r="D44" i="3"/>
  <c r="C44" i="2"/>
  <c r="C44" i="3"/>
  <c r="B44" i="3"/>
  <c r="D43" i="3"/>
  <c r="G42" i="2"/>
  <c r="G42" i="3"/>
  <c r="F42" i="3"/>
  <c r="E42" i="2"/>
  <c r="E42" i="3" s="1"/>
  <c r="D42" i="3"/>
  <c r="C42" i="2"/>
  <c r="C42" i="3"/>
  <c r="B42" i="3"/>
  <c r="G41" i="2"/>
  <c r="G41" i="3"/>
  <c r="F41" i="3"/>
  <c r="E41" i="2"/>
  <c r="E41" i="3"/>
  <c r="D41" i="3"/>
  <c r="C41" i="2"/>
  <c r="C41" i="3" s="1"/>
  <c r="B41" i="3"/>
  <c r="G40" i="2"/>
  <c r="G40" i="3"/>
  <c r="F40" i="3"/>
  <c r="E40" i="2"/>
  <c r="E40" i="3" s="1"/>
  <c r="D40" i="3"/>
  <c r="C40" i="2"/>
  <c r="C40" i="3"/>
  <c r="B40" i="3"/>
  <c r="G39" i="2"/>
  <c r="G39" i="3" s="1"/>
  <c r="F39" i="3"/>
  <c r="E39" i="2"/>
  <c r="E39" i="3" s="1"/>
  <c r="D39" i="3"/>
  <c r="C39" i="2"/>
  <c r="C39" i="3"/>
  <c r="B39" i="3"/>
  <c r="G37" i="2"/>
  <c r="G37" i="3"/>
  <c r="F37" i="3"/>
  <c r="E37" i="2"/>
  <c r="E37" i="3"/>
  <c r="D37" i="3"/>
  <c r="C37" i="2"/>
  <c r="C37" i="3" s="1"/>
  <c r="B37" i="3"/>
  <c r="G36" i="2"/>
  <c r="G36" i="3"/>
  <c r="F36" i="3"/>
  <c r="E36" i="2"/>
  <c r="E36" i="3"/>
  <c r="D36" i="3"/>
  <c r="C36" i="2"/>
  <c r="C36" i="3"/>
  <c r="B36" i="3"/>
  <c r="G35" i="2"/>
  <c r="G35" i="3" s="1"/>
  <c r="F35" i="3"/>
  <c r="E35" i="2"/>
  <c r="E35" i="3"/>
  <c r="D35" i="3"/>
  <c r="C35" i="2"/>
  <c r="C35" i="3" s="1"/>
  <c r="B35" i="3"/>
  <c r="G34" i="2"/>
  <c r="G34" i="3"/>
  <c r="F34" i="3"/>
  <c r="E34" i="2"/>
  <c r="E34" i="3" s="1"/>
  <c r="D34" i="3"/>
  <c r="C34" i="2"/>
  <c r="C34" i="3" s="1"/>
  <c r="B34" i="3"/>
  <c r="E33" i="2"/>
  <c r="E33" i="3"/>
  <c r="G32" i="2"/>
  <c r="G32" i="3"/>
  <c r="F32" i="3"/>
  <c r="E32" i="2"/>
  <c r="E32" i="3" s="1"/>
  <c r="D32" i="3"/>
  <c r="C32" i="2"/>
  <c r="C32" i="3"/>
  <c r="B32" i="3"/>
  <c r="G31" i="2"/>
  <c r="G31" i="3"/>
  <c r="F31" i="3"/>
  <c r="E31" i="2"/>
  <c r="E31" i="3"/>
  <c r="D31" i="3"/>
  <c r="C31" i="2"/>
  <c r="C31" i="3" s="1"/>
  <c r="B31" i="3"/>
  <c r="G30" i="2"/>
  <c r="G30" i="3"/>
  <c r="F30" i="3"/>
  <c r="E30" i="2"/>
  <c r="E30" i="3"/>
  <c r="D30" i="3"/>
  <c r="C30" i="2"/>
  <c r="C30" i="3" s="1"/>
  <c r="B30" i="3"/>
  <c r="G29" i="2"/>
  <c r="G29" i="3"/>
  <c r="F29" i="3"/>
  <c r="E29" i="2"/>
  <c r="E29" i="3"/>
  <c r="D29" i="3"/>
  <c r="C29" i="2"/>
  <c r="C29" i="3"/>
  <c r="B29" i="3"/>
  <c r="G28" i="2"/>
  <c r="G28" i="3" s="1"/>
  <c r="F28" i="3"/>
  <c r="C28" i="2"/>
  <c r="C28" i="3"/>
  <c r="B28" i="3"/>
  <c r="G27" i="2"/>
  <c r="G27" i="3"/>
  <c r="F27" i="3"/>
  <c r="E27" i="2"/>
  <c r="E27" i="3"/>
  <c r="D27" i="3"/>
  <c r="C27" i="2"/>
  <c r="C27" i="3" s="1"/>
  <c r="B27" i="3"/>
  <c r="G26" i="2"/>
  <c r="G26" i="3"/>
  <c r="F26" i="3"/>
  <c r="E26" i="2"/>
  <c r="E26" i="3"/>
  <c r="D26" i="3"/>
  <c r="C26" i="2"/>
  <c r="C26" i="3"/>
  <c r="B26" i="3"/>
  <c r="G25" i="2"/>
  <c r="G25" i="3" s="1"/>
  <c r="F25" i="3"/>
  <c r="E25" i="2"/>
  <c r="E25" i="3"/>
  <c r="D25" i="3"/>
  <c r="C25" i="2"/>
  <c r="C25" i="3"/>
  <c r="B25" i="3"/>
  <c r="G24" i="2"/>
  <c r="G24" i="3"/>
  <c r="F24" i="3"/>
  <c r="E24" i="2"/>
  <c r="E24" i="3" s="1"/>
  <c r="D24" i="3"/>
  <c r="C24" i="2"/>
  <c r="C24" i="3"/>
  <c r="B24" i="3"/>
  <c r="D23" i="3"/>
  <c r="G22" i="2"/>
  <c r="G22" i="3"/>
  <c r="F22" i="3"/>
  <c r="E22" i="2"/>
  <c r="E22" i="3" s="1"/>
  <c r="D22" i="3"/>
  <c r="C22" i="2"/>
  <c r="C22" i="3"/>
  <c r="B22" i="3"/>
  <c r="G21" i="2"/>
  <c r="G21" i="3"/>
  <c r="F21" i="3"/>
  <c r="E21" i="2"/>
  <c r="E21" i="3"/>
  <c r="D21" i="3"/>
  <c r="C21" i="2"/>
  <c r="C21" i="3" s="1"/>
  <c r="B21" i="3"/>
  <c r="G20" i="2"/>
  <c r="G20" i="3"/>
  <c r="F20" i="3"/>
  <c r="E20" i="2"/>
  <c r="E20" i="3"/>
  <c r="D20" i="3"/>
  <c r="C20" i="2"/>
  <c r="C20" i="3"/>
  <c r="B20" i="3"/>
  <c r="G19" i="2"/>
  <c r="G19" i="3" s="1"/>
  <c r="F19" i="3"/>
  <c r="E19" i="2"/>
  <c r="E19" i="3"/>
  <c r="D19" i="3"/>
  <c r="C19" i="2"/>
  <c r="C19" i="3"/>
  <c r="B19" i="3"/>
  <c r="F18" i="3"/>
  <c r="C18" i="2"/>
  <c r="C18" i="3" s="1"/>
  <c r="B18" i="3"/>
  <c r="G17" i="2"/>
  <c r="G17" i="3"/>
  <c r="F17" i="3"/>
  <c r="E17" i="2"/>
  <c r="E17" i="3"/>
  <c r="D17" i="3"/>
  <c r="C17" i="2"/>
  <c r="C17" i="3"/>
  <c r="B17" i="3"/>
  <c r="G16" i="2"/>
  <c r="G16" i="3" s="1"/>
  <c r="F16" i="3"/>
  <c r="E16" i="2"/>
  <c r="E16" i="3"/>
  <c r="D16" i="3"/>
  <c r="C16" i="2"/>
  <c r="C16" i="3"/>
  <c r="B16" i="3"/>
  <c r="G15" i="2"/>
  <c r="G15" i="3"/>
  <c r="F15" i="3"/>
  <c r="E15" i="2"/>
  <c r="E15" i="3" s="1"/>
  <c r="D15" i="3"/>
  <c r="C15" i="2"/>
  <c r="C15" i="3"/>
  <c r="B15" i="3"/>
  <c r="G14" i="2"/>
  <c r="G14" i="3"/>
  <c r="F14" i="3"/>
  <c r="E14" i="2"/>
  <c r="E14" i="3"/>
  <c r="D14" i="3"/>
  <c r="C14" i="2"/>
  <c r="C14" i="3" s="1"/>
  <c r="B14" i="3"/>
  <c r="E13" i="2"/>
  <c r="E13" i="3"/>
  <c r="D13" i="3"/>
  <c r="G12" i="2"/>
  <c r="G12" i="3"/>
  <c r="F12" i="3"/>
  <c r="E12" i="2"/>
  <c r="E12" i="3"/>
  <c r="D12" i="3"/>
  <c r="C12" i="2"/>
  <c r="C12" i="3" s="1"/>
  <c r="B12" i="3"/>
  <c r="G11" i="2"/>
  <c r="G11" i="3"/>
  <c r="F11" i="3"/>
  <c r="E11" i="2"/>
  <c r="E11" i="3"/>
  <c r="D11" i="3"/>
  <c r="C11" i="2"/>
  <c r="C11" i="3"/>
  <c r="B11" i="3"/>
  <c r="G10" i="2"/>
  <c r="G10" i="3" s="1"/>
  <c r="F10" i="3"/>
  <c r="E10" i="2"/>
  <c r="E10" i="3"/>
  <c r="D10" i="3"/>
  <c r="C10" i="2"/>
  <c r="C10" i="3"/>
  <c r="B10" i="3"/>
  <c r="G9" i="2"/>
  <c r="G9" i="3"/>
  <c r="F9" i="3"/>
  <c r="E9" i="2"/>
  <c r="E9" i="3" s="1"/>
  <c r="D9" i="3"/>
  <c r="C9" i="2"/>
  <c r="C9" i="3"/>
  <c r="B9" i="3"/>
  <c r="G8" i="3"/>
  <c r="E8" i="3"/>
  <c r="C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D13" i="5"/>
  <c r="D12" i="5"/>
  <c r="D10" i="5"/>
  <c r="D9" i="5"/>
  <c r="D8" i="5"/>
  <c r="D7" i="5"/>
  <c r="D5" i="5"/>
  <c r="C11" i="5"/>
  <c r="C5" i="5"/>
  <c r="B11" i="5"/>
  <c r="B9" i="5"/>
  <c r="B8" i="5"/>
  <c r="B7" i="5"/>
  <c r="B6" i="5"/>
  <c r="B5" i="5"/>
  <c r="B4" i="5"/>
  <c r="C98" i="2"/>
  <c r="C98" i="3" s="1"/>
  <c r="C22" i="6"/>
  <c r="B103" i="3"/>
  <c r="F103" i="3"/>
  <c r="G103" i="2"/>
  <c r="G103" i="3" s="1"/>
  <c r="D98" i="3"/>
  <c r="E98" i="2"/>
  <c r="E98" i="3"/>
  <c r="C24" i="6"/>
  <c r="B24" i="6"/>
  <c r="B108" i="3"/>
  <c r="F113" i="3"/>
  <c r="B113" i="3"/>
  <c r="G113" i="2"/>
  <c r="G113" i="3"/>
  <c r="D113" i="3"/>
  <c r="C113" i="2"/>
  <c r="C113" i="3" s="1"/>
  <c r="D123" i="3"/>
  <c r="F128" i="3"/>
  <c r="D128" i="3"/>
  <c r="B128" i="3"/>
  <c r="B133" i="3"/>
  <c r="C133" i="2"/>
  <c r="C133" i="3" s="1"/>
  <c r="D38" i="3"/>
  <c r="B43" i="3"/>
  <c r="D11" i="6"/>
  <c r="G43" i="2"/>
  <c r="G43" i="3"/>
  <c r="F43" i="3"/>
  <c r="C12" i="6"/>
  <c r="E48" i="2"/>
  <c r="E48" i="3"/>
  <c r="D48" i="3"/>
  <c r="B53" i="3"/>
  <c r="D13" i="6"/>
  <c r="G53" i="2"/>
  <c r="G53" i="3"/>
  <c r="F53" i="3"/>
  <c r="C14" i="5"/>
  <c r="E58" i="2"/>
  <c r="E58" i="3"/>
  <c r="D58" i="3"/>
  <c r="C103" i="2"/>
  <c r="C103" i="3" s="1"/>
  <c r="B98" i="3"/>
  <c r="C23" i="6"/>
  <c r="E103" i="2"/>
  <c r="E103" i="3"/>
  <c r="B27" i="6"/>
  <c r="C128" i="2"/>
  <c r="C128" i="3"/>
  <c r="C123" i="2"/>
  <c r="C123" i="3"/>
  <c r="B123" i="3"/>
  <c r="E108" i="2"/>
  <c r="E108" i="3"/>
  <c r="B22" i="6"/>
  <c r="D103" i="3"/>
  <c r="C4" i="5"/>
  <c r="C6" i="5"/>
  <c r="C8" i="5"/>
  <c r="C12" i="5"/>
  <c r="D8" i="3"/>
  <c r="B13" i="3"/>
  <c r="F13" i="3"/>
  <c r="G13" i="2"/>
  <c r="G13" i="3" s="1"/>
  <c r="D18" i="3"/>
  <c r="E18" i="2"/>
  <c r="E18" i="3"/>
  <c r="B23" i="3"/>
  <c r="C23" i="2"/>
  <c r="C23" i="3"/>
  <c r="F23" i="3"/>
  <c r="D28" i="3"/>
  <c r="E28" i="2"/>
  <c r="E28" i="3" s="1"/>
  <c r="B33" i="3"/>
  <c r="C33" i="2"/>
  <c r="C33" i="3"/>
  <c r="F33" i="3"/>
  <c r="G33" i="2"/>
  <c r="G33" i="3"/>
  <c r="C38" i="2"/>
  <c r="C38" i="3" s="1"/>
  <c r="E43" i="2"/>
  <c r="E43" i="3"/>
  <c r="G48" i="2"/>
  <c r="G48" i="3" s="1"/>
  <c r="G63" i="2"/>
  <c r="G63" i="3" s="1"/>
  <c r="B68" i="3"/>
  <c r="B16" i="6"/>
  <c r="B83" i="3"/>
  <c r="E83" i="2"/>
  <c r="E83" i="3"/>
  <c r="C18" i="6"/>
  <c r="B19" i="6"/>
  <c r="D27" i="6"/>
  <c r="C28" i="6"/>
  <c r="E128" i="2"/>
  <c r="E128" i="3"/>
  <c r="E133" i="2"/>
  <c r="E133" i="3"/>
  <c r="D26" i="6"/>
  <c r="G108" i="2"/>
  <c r="G108" i="3"/>
  <c r="D24" i="6"/>
  <c r="C48" i="2"/>
  <c r="C48" i="3" s="1"/>
  <c r="E78" i="2"/>
  <c r="E78" i="3" s="1"/>
  <c r="D78" i="3"/>
  <c r="B26" i="6"/>
  <c r="B118" i="3"/>
  <c r="F58" i="3"/>
  <c r="C78" i="2"/>
  <c r="C78" i="3" s="1"/>
  <c r="B17" i="6"/>
  <c r="C17" i="6"/>
  <c r="C29" i="6"/>
  <c r="D133" i="3"/>
  <c r="B14" i="6"/>
  <c r="C10" i="5"/>
  <c r="E63" i="2"/>
  <c r="E63" i="3" s="1"/>
  <c r="B13" i="6"/>
  <c r="D10" i="6"/>
  <c r="G38" i="2"/>
  <c r="G38" i="3"/>
  <c r="F38" i="3"/>
  <c r="C13" i="6"/>
  <c r="E53" i="2"/>
  <c r="E53" i="3"/>
  <c r="D53" i="3"/>
  <c r="C13" i="5"/>
  <c r="C15" i="6"/>
  <c r="B73" i="3"/>
  <c r="E68" i="2"/>
  <c r="E68" i="3"/>
  <c r="D16" i="6"/>
  <c r="G68" i="2"/>
  <c r="G68" i="3" s="1"/>
  <c r="F68" i="3"/>
  <c r="G78" i="2"/>
  <c r="G78" i="3"/>
  <c r="D17" i="6"/>
  <c r="G73" i="2"/>
  <c r="G73" i="3"/>
  <c r="F73" i="3"/>
  <c r="C108" i="2"/>
  <c r="C108" i="3"/>
  <c r="E138" i="2"/>
  <c r="E138" i="3" s="1"/>
  <c r="C118" i="2" l="1"/>
  <c r="C118" i="3" s="1"/>
  <c r="B12" i="6"/>
  <c r="E118" i="2"/>
  <c r="E118" i="3" s="1"/>
  <c r="G133" i="2"/>
  <c r="G133" i="3" s="1"/>
  <c r="D73" i="3"/>
  <c r="G58" i="2"/>
  <c r="G58" i="3" s="1"/>
  <c r="B48" i="3"/>
  <c r="D14" i="6"/>
  <c r="C58" i="2"/>
  <c r="C58" i="3" s="1"/>
  <c r="C43" i="2"/>
  <c r="C43" i="3" s="1"/>
  <c r="E38" i="2"/>
  <c r="E38" i="3" s="1"/>
  <c r="D118" i="3"/>
  <c r="E113" i="2"/>
  <c r="E113" i="3" s="1"/>
  <c r="F98" i="3"/>
  <c r="G98" i="2"/>
  <c r="G98" i="3" s="1"/>
  <c r="C7" i="5"/>
  <c r="B8" i="3"/>
  <c r="E23" i="2"/>
  <c r="E23" i="3" s="1"/>
  <c r="B10" i="6"/>
  <c r="B38" i="3"/>
  <c r="B63" i="3"/>
  <c r="B12" i="5"/>
  <c r="G128" i="2"/>
  <c r="G128" i="3" s="1"/>
  <c r="E123" i="2"/>
  <c r="E123" i="3" s="1"/>
  <c r="D4" i="5"/>
  <c r="F8" i="3"/>
  <c r="D68" i="3"/>
  <c r="C63" i="2"/>
  <c r="C63" i="3" s="1"/>
  <c r="C68" i="2"/>
  <c r="C68" i="3" s="1"/>
  <c r="F118" i="3"/>
  <c r="G23" i="2"/>
  <c r="G23" i="3" s="1"/>
  <c r="C13" i="2"/>
  <c r="C13" i="3" s="1"/>
  <c r="G123" i="2"/>
  <c r="G123" i="3" s="1"/>
  <c r="B10" i="5"/>
  <c r="C9" i="5"/>
  <c r="D6" i="5"/>
  <c r="G18" i="2"/>
  <c r="G18" i="3" s="1"/>
  <c r="D33" i="3"/>
  <c r="B18" i="6"/>
  <c r="B78" i="3"/>
  <c r="B138" i="3"/>
  <c r="G153" i="2"/>
  <c r="G153" i="3" s="1"/>
</calcChain>
</file>

<file path=xl/sharedStrings.xml><?xml version="1.0" encoding="utf-8"?>
<sst xmlns="http://schemas.openxmlformats.org/spreadsheetml/2006/main" count="185" uniqueCount="154">
  <si>
    <t>Ceļu satiksmes negadījumi</t>
  </si>
  <si>
    <t>datu avots: CSDD</t>
  </si>
  <si>
    <t>Par negadījumā bojā gājušiem uzskata tos, kas gājuši bojā negadījuma brīdi vai 7 dienu laikā pēc negadījuma</t>
  </si>
  <si>
    <t>negadījumu skaits</t>
  </si>
  <si>
    <t>%, salīdzinot ar iepr.gada attiecīgo periodu</t>
  </si>
  <si>
    <t>cietušo skaits</t>
  </si>
  <si>
    <t>bojā gājušie</t>
  </si>
  <si>
    <t>1993 I</t>
  </si>
  <si>
    <t>...</t>
  </si>
  <si>
    <t>1993 II</t>
  </si>
  <si>
    <t>1993 III</t>
  </si>
  <si>
    <t>1993 IV</t>
  </si>
  <si>
    <t>1994 I</t>
  </si>
  <si>
    <t>1994 II</t>
  </si>
  <si>
    <t>1994 III</t>
  </si>
  <si>
    <t>1994 IV</t>
  </si>
  <si>
    <t>1995 I</t>
  </si>
  <si>
    <t>1995 II</t>
  </si>
  <si>
    <t>1995 III</t>
  </si>
  <si>
    <t>1995 IV</t>
  </si>
  <si>
    <t>1996 I</t>
  </si>
  <si>
    <t>1996 II</t>
  </si>
  <si>
    <t>1996 III</t>
  </si>
  <si>
    <t>1996 IV</t>
  </si>
  <si>
    <t>1997 I</t>
  </si>
  <si>
    <t>1997 II</t>
  </si>
  <si>
    <t>1997 III</t>
  </si>
  <si>
    <t>1997 IV</t>
  </si>
  <si>
    <t>1998 I</t>
  </si>
  <si>
    <t>1998 II</t>
  </si>
  <si>
    <t>1998 III</t>
  </si>
  <si>
    <t>1998 IV</t>
  </si>
  <si>
    <t>1999 I</t>
  </si>
  <si>
    <t>1999 II</t>
  </si>
  <si>
    <t>1999 III</t>
  </si>
  <si>
    <t>1999 IV</t>
  </si>
  <si>
    <t>2000 I</t>
  </si>
  <si>
    <t>2000 II</t>
  </si>
  <si>
    <t>2000 III</t>
  </si>
  <si>
    <t>2000 IV</t>
  </si>
  <si>
    <t>2001 I</t>
  </si>
  <si>
    <t>2001 II</t>
  </si>
  <si>
    <t>2001 III</t>
  </si>
  <si>
    <t>2001 IV</t>
  </si>
  <si>
    <t>!!! 558 (koriģēts uz 30 dienām)</t>
  </si>
  <si>
    <t>2002 I</t>
  </si>
  <si>
    <t>2002 II</t>
  </si>
  <si>
    <t>2002 III</t>
  </si>
  <si>
    <t>2002 IV</t>
  </si>
  <si>
    <t>2003 I</t>
  </si>
  <si>
    <t>2003 II</t>
  </si>
  <si>
    <t>2003 III</t>
  </si>
  <si>
    <t>2003 IV</t>
  </si>
  <si>
    <t>!!!</t>
  </si>
  <si>
    <t>No 2003.gada par bojā gājušajiem uzskata tos, kas miruši negadījuma vietā vai 30 dienu (iepriekš 7 dienu) laikā pēc negadījuma.</t>
  </si>
  <si>
    <t>2004 I</t>
  </si>
  <si>
    <t>2004 II</t>
  </si>
  <si>
    <t>2004 III</t>
  </si>
  <si>
    <t>2004 IV</t>
  </si>
  <si>
    <t xml:space="preserve">CSP bojā gājušo skaita aprēķināšanas metodiku maina, sākot ar 2004.g. </t>
  </si>
  <si>
    <t>2005 I</t>
  </si>
  <si>
    <t>2005 II</t>
  </si>
  <si>
    <t>2005 III</t>
  </si>
  <si>
    <t>2005 IV</t>
  </si>
  <si>
    <t>2006 I</t>
  </si>
  <si>
    <t>2006 II</t>
  </si>
  <si>
    <t>2006 III</t>
  </si>
  <si>
    <t>2006 IV</t>
  </si>
  <si>
    <t>2007 I</t>
  </si>
  <si>
    <t>2007 II</t>
  </si>
  <si>
    <t>2007 III</t>
  </si>
  <si>
    <t>2007 IV</t>
  </si>
  <si>
    <t>2008 I</t>
  </si>
  <si>
    <t>2008 II</t>
  </si>
  <si>
    <t>2008 III</t>
  </si>
  <si>
    <t>2008 IV</t>
  </si>
  <si>
    <t>2009 I</t>
  </si>
  <si>
    <t>2009 II</t>
  </si>
  <si>
    <t>2009 III</t>
  </si>
  <si>
    <t>2009 IV</t>
  </si>
  <si>
    <t>2010 I</t>
  </si>
  <si>
    <t>2010 II</t>
  </si>
  <si>
    <t>2010 III</t>
  </si>
  <si>
    <t>2010 IV</t>
  </si>
  <si>
    <t>2011 I</t>
  </si>
  <si>
    <t>2011 II</t>
  </si>
  <si>
    <t>2011 III</t>
  </si>
  <si>
    <t>2011 IV</t>
  </si>
  <si>
    <t>2012 I</t>
  </si>
  <si>
    <t>2012 II</t>
  </si>
  <si>
    <t>2012 III</t>
  </si>
  <si>
    <t>2012 IV</t>
  </si>
  <si>
    <t>2013 I</t>
  </si>
  <si>
    <t>2013 II</t>
  </si>
  <si>
    <t>2013 III</t>
  </si>
  <si>
    <t>2013 IV</t>
  </si>
  <si>
    <t>2014 I</t>
  </si>
  <si>
    <t>2014 II</t>
  </si>
  <si>
    <t>2014 III</t>
  </si>
  <si>
    <t>2014 IV</t>
  </si>
  <si>
    <t>2015 I</t>
  </si>
  <si>
    <t>2015 II</t>
  </si>
  <si>
    <t>2015 III</t>
  </si>
  <si>
    <t>2015 IV</t>
  </si>
  <si>
    <t>2016 I</t>
  </si>
  <si>
    <t>2016 II</t>
  </si>
  <si>
    <t>2016 III</t>
  </si>
  <si>
    <t>2016 IV</t>
  </si>
  <si>
    <t>2017 I</t>
  </si>
  <si>
    <t>2017 II</t>
  </si>
  <si>
    <t>2017 III</t>
  </si>
  <si>
    <t>2017 IV</t>
  </si>
  <si>
    <t>2018 I</t>
  </si>
  <si>
    <t>2018 II</t>
  </si>
  <si>
    <t>2018 III</t>
  </si>
  <si>
    <t>2018 IV</t>
  </si>
  <si>
    <t>2019 I</t>
  </si>
  <si>
    <t>2019 II</t>
  </si>
  <si>
    <t>2019 III</t>
  </si>
  <si>
    <t>2019 IV</t>
  </si>
  <si>
    <t>Road Traffic Accidents</t>
  </si>
  <si>
    <t>Data source:CSDD</t>
  </si>
  <si>
    <t>Persons killed - fatal accidents or fatalities occuring within 7 days of the accident</t>
  </si>
  <si>
    <t>traffic accidents</t>
  </si>
  <si>
    <t>%, to compare with the previous year period</t>
  </si>
  <si>
    <t>persons injured</t>
  </si>
  <si>
    <t>persons killed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</si>
  <si>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</si>
  <si>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</si>
  <si>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</si>
  <si>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</si>
  <si>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</si>
  <si>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</si>
  <si>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</si>
  <si>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</si>
  <si>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</si>
  <si>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</si>
  <si>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</si>
  <si>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</si>
  <si>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r>
      <t xml:space="preserve">Sākot ar 2022.gada 1.ceturksni CSP  informāciju no CSDD  vairs nepārpublicē. </t>
    </r>
    <r>
      <rPr>
        <b/>
        <sz val="8"/>
        <rFont val="Times New Roman"/>
        <family val="1"/>
      </rPr>
      <t>Skatīt: CSDD mājas lapa</t>
    </r>
    <r>
      <rPr>
        <sz val="8"/>
        <rFont val="Times New Roman"/>
        <family val="1"/>
      </rPr>
      <t>: https://www.csdd.lv/celu-satiksmes-negadijumi/ikmenesa-dati</t>
    </r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</si>
  <si>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</si>
  <si>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</si>
  <si>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</si>
  <si>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</si>
  <si>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</si>
  <si>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</si>
  <si>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</si>
  <si>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</si>
  <si>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</si>
  <si>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</si>
  <si>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</si>
  <si>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</si>
  <si>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r>
      <rPr>
        <b/>
        <u/>
        <sz val="8"/>
        <color rgb="FF000000"/>
        <rFont val="Times New Roman"/>
        <family val="1"/>
        <charset val="186"/>
      </rPr>
      <t xml:space="preserve">Provizoriski dati </t>
    </r>
    <r>
      <rPr>
        <b/>
        <sz val="8"/>
        <color indexed="8"/>
        <rFont val="Times New Roman"/>
        <family val="1"/>
        <charset val="186"/>
      </rPr>
      <t>no Iekšlietu ministrijas Ceļu policijas pārkāpuma reģistra - izskatot CSNg lietas, dati vēl tiks precizēti</t>
    </r>
  </si>
  <si>
    <t>Skatīt: CSDD mājas lapa: https://www.csdd.lv/celu-satiksmes-negadijumi/ikmenesa-dati (divi gadi)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</si>
</sst>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  <charset val="204"/>
    </font>
    <font>
      <b/>
      <sz val="8"/>
      <color indexed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u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justify" vertical="top"/>
    </xf>
    <xf numFmtId="0" fontId="2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4" xfId="0" applyFont="1" applyBorder="1" applyAlignment="1">
      <alignment horizontal="right"/>
    </xf>
    <xf numFmtId="0" fontId="1" fillId="2" borderId="5" xfId="0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1" fillId="3" borderId="7" xfId="0" applyFont="1" applyFill="1" applyBorder="1"/>
    <xf numFmtId="0" fontId="2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0" fontId="1" fillId="0" borderId="0" xfId="0" applyNumberFormat="1" applyFont="1" applyAlignment="1">
      <alignment vertical="top"/>
    </xf>
    <xf numFmtId="10" fontId="1" fillId="2" borderId="15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16" xfId="0" applyNumberFormat="1" applyFont="1" applyBorder="1" applyAlignment="1">
      <alignment horizontal="right"/>
    </xf>
    <xf numFmtId="10" fontId="1" fillId="2" borderId="17" xfId="0" applyNumberFormat="1" applyFont="1" applyFill="1" applyBorder="1" applyAlignment="1">
      <alignment horizontal="justify" vertical="top"/>
    </xf>
    <xf numFmtId="1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0" fontId="1" fillId="0" borderId="18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right"/>
    </xf>
    <xf numFmtId="10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10" fontId="2" fillId="0" borderId="23" xfId="0" applyNumberFormat="1" applyFont="1" applyBorder="1" applyAlignment="1">
      <alignment horizontal="right"/>
    </xf>
    <xf numFmtId="10" fontId="2" fillId="0" borderId="24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0" fontId="2" fillId="0" borderId="25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1" fillId="0" borderId="1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10" fontId="2" fillId="0" borderId="26" xfId="0" applyNumberFormat="1" applyFont="1" applyBorder="1" applyAlignment="1">
      <alignment horizontal="right" vertical="top"/>
    </xf>
    <xf numFmtId="10" fontId="7" fillId="0" borderId="0" xfId="0" applyNumberFormat="1" applyFont="1" applyAlignment="1">
      <alignment vertical="top"/>
    </xf>
    <xf numFmtId="0" fontId="1" fillId="0" borderId="4" xfId="0" applyFont="1" applyBorder="1" applyAlignment="1" applyProtection="1">
      <alignment horizontal="right"/>
      <protection locked="0"/>
    </xf>
    <xf numFmtId="1" fontId="1" fillId="0" borderId="27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1" fontId="1" fillId="0" borderId="4" xfId="0" applyNumberFormat="1" applyFont="1" applyBorder="1" applyAlignment="1">
      <alignment horizontal="right" vertical="top"/>
    </xf>
    <xf numFmtId="10" fontId="1" fillId="0" borderId="16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0" fontId="9" fillId="0" borderId="26" xfId="0" applyFont="1" applyBorder="1" applyAlignment="1">
      <alignment vertical="top"/>
    </xf>
    <xf numFmtId="10" fontId="1" fillId="0" borderId="30" xfId="0" applyNumberFormat="1" applyFont="1" applyBorder="1" applyAlignment="1">
      <alignment vertical="top"/>
    </xf>
    <xf numFmtId="10" fontId="1" fillId="0" borderId="16" xfId="0" applyNumberFormat="1" applyFont="1" applyBorder="1" applyAlignment="1">
      <alignment vertical="top"/>
    </xf>
    <xf numFmtId="10" fontId="9" fillId="0" borderId="20" xfId="0" applyNumberFormat="1" applyFont="1" applyBorder="1" applyAlignment="1">
      <alignment vertical="top"/>
    </xf>
    <xf numFmtId="0" fontId="2" fillId="0" borderId="26" xfId="0" applyFont="1" applyBorder="1" applyAlignment="1">
      <alignment vertical="top"/>
    </xf>
    <xf numFmtId="10" fontId="2" fillId="0" borderId="26" xfId="0" applyNumberFormat="1" applyFont="1" applyBorder="1" applyAlignment="1">
      <alignment vertical="top"/>
    </xf>
    <xf numFmtId="0" fontId="1" fillId="0" borderId="27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0" xfId="0" applyFont="1" applyFill="1" applyAlignment="1">
      <alignment vertical="top"/>
    </xf>
    <xf numFmtId="1" fontId="1" fillId="0" borderId="1" xfId="0" applyNumberFormat="1" applyFont="1" applyBorder="1"/>
    <xf numFmtId="0" fontId="2" fillId="3" borderId="19" xfId="0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10" fontId="2" fillId="0" borderId="20" xfId="0" applyNumberFormat="1" applyFont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1" fontId="2" fillId="0" borderId="33" xfId="0" applyNumberFormat="1" applyFont="1" applyBorder="1" applyAlignment="1">
      <alignment horizontal="right" vertical="top"/>
    </xf>
    <xf numFmtId="10" fontId="2" fillId="0" borderId="33" xfId="0" applyNumberFormat="1" applyFont="1" applyBorder="1" applyAlignment="1">
      <alignment horizontal="right" vertical="top"/>
    </xf>
    <xf numFmtId="10" fontId="2" fillId="0" borderId="34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top"/>
    </xf>
    <xf numFmtId="1" fontId="9" fillId="0" borderId="4" xfId="0" applyNumberFormat="1" applyFont="1" applyBorder="1" applyAlignment="1">
      <alignment horizontal="right" vertical="top"/>
    </xf>
    <xf numFmtId="10" fontId="9" fillId="0" borderId="16" xfId="0" applyNumberFormat="1" applyFont="1" applyBorder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10" fontId="9" fillId="0" borderId="0" xfId="0" applyNumberFormat="1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10" fontId="9" fillId="0" borderId="2" xfId="0" applyNumberFormat="1" applyFont="1" applyBorder="1" applyAlignment="1">
      <alignment horizontal="right" vertical="top"/>
    </xf>
    <xf numFmtId="0" fontId="1" fillId="3" borderId="35" xfId="0" applyFont="1" applyFill="1" applyBorder="1" applyAlignment="1">
      <alignment vertical="top"/>
    </xf>
    <xf numFmtId="1" fontId="1" fillId="0" borderId="35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horizontal="right" vertical="top"/>
    </xf>
    <xf numFmtId="0" fontId="9" fillId="3" borderId="22" xfId="0" applyFont="1" applyFill="1" applyBorder="1" applyAlignment="1">
      <alignment vertical="top"/>
    </xf>
    <xf numFmtId="1" fontId="9" fillId="0" borderId="22" xfId="0" applyNumberFormat="1" applyFont="1" applyBorder="1" applyAlignment="1">
      <alignment horizontal="right" vertical="top"/>
    </xf>
    <xf numFmtId="10" fontId="9" fillId="0" borderId="23" xfId="0" applyNumberFormat="1" applyFont="1" applyBorder="1" applyAlignment="1">
      <alignment horizontal="right" vertical="top"/>
    </xf>
    <xf numFmtId="1" fontId="9" fillId="0" borderId="36" xfId="0" applyNumberFormat="1" applyFont="1" applyBorder="1" applyAlignment="1">
      <alignment horizontal="right" vertical="top"/>
    </xf>
    <xf numFmtId="10" fontId="9" fillId="0" borderId="36" xfId="0" applyNumberFormat="1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/>
    </xf>
    <xf numFmtId="10" fontId="9" fillId="0" borderId="25" xfId="0" applyNumberFormat="1" applyFont="1" applyBorder="1" applyAlignment="1">
      <alignment horizontal="right" vertical="top"/>
    </xf>
    <xf numFmtId="0" fontId="2" fillId="3" borderId="37" xfId="0" applyFont="1" applyFill="1" applyBorder="1" applyAlignment="1">
      <alignment vertical="top"/>
    </xf>
    <xf numFmtId="1" fontId="2" fillId="0" borderId="32" xfId="0" applyNumberFormat="1" applyFont="1" applyBorder="1" applyAlignment="1">
      <alignment horizontal="right" vertical="top"/>
    </xf>
    <xf numFmtId="0" fontId="2" fillId="0" borderId="32" xfId="0" applyFont="1" applyBorder="1" applyAlignment="1">
      <alignment horizontal="right" vertical="top"/>
    </xf>
    <xf numFmtId="10" fontId="2" fillId="0" borderId="38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33" xfId="0" applyFont="1" applyBorder="1" applyAlignment="1">
      <alignment vertical="top"/>
    </xf>
    <xf numFmtId="10" fontId="5" fillId="0" borderId="33" xfId="0" applyNumberFormat="1" applyFont="1" applyBorder="1" applyAlignment="1">
      <alignment vertical="top"/>
    </xf>
    <xf numFmtId="10" fontId="2" fillId="0" borderId="34" xfId="0" applyNumberFormat="1" applyFont="1" applyBorder="1" applyAlignment="1">
      <alignment vertical="top"/>
    </xf>
    <xf numFmtId="0" fontId="2" fillId="0" borderId="33" xfId="0" applyFont="1" applyBorder="1" applyAlignment="1">
      <alignment horizontal="right" vertical="top"/>
    </xf>
    <xf numFmtId="0" fontId="9" fillId="3" borderId="33" xfId="0" applyFont="1" applyFill="1" applyBorder="1" applyAlignment="1">
      <alignment vertical="top"/>
    </xf>
    <xf numFmtId="0" fontId="9" fillId="3" borderId="32" xfId="0" applyFont="1" applyFill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0" fontId="9" fillId="0" borderId="33" xfId="0" applyFont="1" applyBorder="1" applyAlignment="1">
      <alignment horizontal="right" vertical="top"/>
    </xf>
    <xf numFmtId="0" fontId="9" fillId="3" borderId="39" xfId="0" applyFont="1" applyFill="1" applyBorder="1" applyAlignment="1">
      <alignment vertical="top"/>
    </xf>
    <xf numFmtId="1" fontId="9" fillId="0" borderId="32" xfId="0" applyNumberFormat="1" applyFont="1" applyBorder="1" applyAlignment="1">
      <alignment horizontal="right" vertical="top"/>
    </xf>
    <xf numFmtId="10" fontId="9" fillId="0" borderId="33" xfId="0" applyNumberFormat="1" applyFont="1" applyBorder="1" applyAlignment="1">
      <alignment horizontal="right" vertical="top"/>
    </xf>
    <xf numFmtId="10" fontId="9" fillId="0" borderId="38" xfId="0" applyNumberFormat="1" applyFont="1" applyBorder="1" applyAlignment="1">
      <alignment horizontal="right" vertical="top"/>
    </xf>
    <xf numFmtId="1" fontId="4" fillId="0" borderId="4" xfId="0" applyNumberFormat="1" applyFont="1" applyBorder="1" applyAlignment="1">
      <alignment horizontal="right" vertical="top"/>
    </xf>
    <xf numFmtId="1" fontId="10" fillId="0" borderId="27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10" fontId="11" fillId="0" borderId="33" xfId="0" applyNumberFormat="1" applyFont="1" applyBorder="1" applyAlignment="1">
      <alignment vertical="top"/>
    </xf>
    <xf numFmtId="10" fontId="9" fillId="0" borderId="34" xfId="0" applyNumberFormat="1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" fontId="10" fillId="0" borderId="27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vertical="top"/>
    </xf>
    <xf numFmtId="1" fontId="9" fillId="0" borderId="32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1" fontId="12" fillId="0" borderId="0" xfId="0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top"/>
    </xf>
    <xf numFmtId="1" fontId="9" fillId="0" borderId="33" xfId="0" applyNumberFormat="1" applyFont="1" applyBorder="1" applyAlignment="1">
      <alignment horizontal="right" vertical="top"/>
    </xf>
    <xf numFmtId="0" fontId="9" fillId="3" borderId="37" xfId="0" applyFont="1" applyFill="1" applyBorder="1" applyAlignment="1">
      <alignment vertical="top"/>
    </xf>
    <xf numFmtId="10" fontId="2" fillId="0" borderId="33" xfId="0" applyNumberFormat="1" applyFont="1" applyBorder="1" applyAlignment="1">
      <alignment vertical="top"/>
    </xf>
    <xf numFmtId="10" fontId="10" fillId="0" borderId="40" xfId="0" applyNumberFormat="1" applyFont="1" applyBorder="1" applyAlignment="1">
      <alignment vertical="top"/>
    </xf>
    <xf numFmtId="10" fontId="10" fillId="0" borderId="2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0" fontId="9" fillId="0" borderId="38" xfId="0" applyNumberFormat="1" applyFont="1" applyBorder="1" applyAlignment="1">
      <alignment vertical="top"/>
    </xf>
    <xf numFmtId="10" fontId="10" fillId="0" borderId="29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" fontId="1" fillId="0" borderId="31" xfId="0" applyNumberFormat="1" applyFont="1" applyBorder="1"/>
    <xf numFmtId="0" fontId="1" fillId="4" borderId="10" xfId="0" applyFont="1" applyFill="1" applyBorder="1" applyAlignment="1">
      <alignment horizontal="left"/>
    </xf>
    <xf numFmtId="0" fontId="2" fillId="0" borderId="37" xfId="0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0" fillId="0" borderId="38" xfId="0" applyNumberFormat="1" applyFont="1" applyBorder="1" applyAlignment="1">
      <alignment vertical="top"/>
    </xf>
    <xf numFmtId="0" fontId="1" fillId="0" borderId="16" xfId="0" applyFont="1" applyBorder="1"/>
    <xf numFmtId="0" fontId="1" fillId="5" borderId="1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justify" vertical="top"/>
    </xf>
    <xf numFmtId="0" fontId="1" fillId="2" borderId="27" xfId="0" applyFont="1" applyFill="1" applyBorder="1" applyAlignment="1">
      <alignment horizontal="justify" vertical="top"/>
    </xf>
    <xf numFmtId="0" fontId="1" fillId="2" borderId="42" xfId="0" applyFont="1" applyFill="1" applyBorder="1" applyAlignment="1">
      <alignment horizontal="justify" vertical="top"/>
    </xf>
    <xf numFmtId="0" fontId="1" fillId="0" borderId="21" xfId="0" applyFont="1" applyBorder="1"/>
    <xf numFmtId="0" fontId="1" fillId="0" borderId="43" xfId="0" applyFont="1" applyBorder="1"/>
    <xf numFmtId="0" fontId="1" fillId="0" borderId="30" xfId="0" applyFont="1" applyBorder="1"/>
    <xf numFmtId="0" fontId="1" fillId="0" borderId="4" xfId="0" applyFont="1" applyBorder="1"/>
    <xf numFmtId="1" fontId="1" fillId="0" borderId="41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1" fillId="5" borderId="29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/>
    </xf>
    <xf numFmtId="0" fontId="1" fillId="4" borderId="10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4" borderId="44" xfId="0" applyFont="1" applyFill="1" applyBorder="1" applyAlignment="1">
      <alignment horizontal="left"/>
    </xf>
    <xf numFmtId="0" fontId="1" fillId="0" borderId="16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3" borderId="45" xfId="0" applyFont="1" applyFill="1" applyBorder="1" applyAlignment="1">
      <alignment horizontal="left"/>
    </xf>
    <xf numFmtId="1" fontId="6" fillId="0" borderId="4" xfId="0" applyNumberFormat="1" applyFont="1" applyBorder="1" applyAlignment="1">
      <alignment horizontal="right" vertical="top"/>
    </xf>
    <xf numFmtId="1" fontId="2" fillId="0" borderId="37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1" fontId="1" fillId="0" borderId="16" xfId="0" applyNumberFormat="1" applyFont="1" applyBorder="1"/>
    <xf numFmtId="1" fontId="1" fillId="0" borderId="46" xfId="0" applyNumberFormat="1" applyFont="1" applyBorder="1"/>
    <xf numFmtId="0" fontId="1" fillId="5" borderId="12" xfId="0" applyFont="1" applyFill="1" applyBorder="1" applyAlignment="1">
      <alignment horizontal="left"/>
    </xf>
    <xf numFmtId="1" fontId="1" fillId="0" borderId="47" xfId="0" applyNumberFormat="1" applyFont="1" applyBorder="1"/>
    <xf numFmtId="0" fontId="1" fillId="0" borderId="26" xfId="0" applyFont="1" applyBorder="1"/>
    <xf numFmtId="0" fontId="1" fillId="0" borderId="20" xfId="0" applyFont="1" applyBorder="1"/>
    <xf numFmtId="0" fontId="15" fillId="6" borderId="0" xfId="0" applyFont="1" applyFill="1"/>
    <xf numFmtId="0" fontId="16" fillId="6" borderId="0" xfId="0" applyFont="1" applyFill="1"/>
    <xf numFmtId="0" fontId="10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56563245823394E-2"/>
          <c:y val="8.1921129946619958E-2"/>
          <c:w val="0.87980906921241053"/>
          <c:h val="0.70621663747086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'celu sat.negad-gadi'!$B$3</c:f>
              <c:strCache>
                <c:ptCount val="1"/>
                <c:pt idx="0">
                  <c:v>negadījumu skaits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sat.negad-gadi'!$B$6:$B$35</c:f>
              <c:numCache>
                <c:formatCode>General</c:formatCode>
                <c:ptCount val="30"/>
                <c:pt idx="0">
                  <c:v>4056</c:v>
                </c:pt>
                <c:pt idx="1">
                  <c:v>3709</c:v>
                </c:pt>
                <c:pt idx="2">
                  <c:v>3925</c:v>
                </c:pt>
                <c:pt idx="3">
                  <c:v>4540</c:v>
                </c:pt>
                <c:pt idx="4">
                  <c:v>4442</c:v>
                </c:pt>
                <c:pt idx="5">
                  <c:v>4482</c:v>
                </c:pt>
                <c:pt idx="6">
                  <c:v>4766</c:v>
                </c:pt>
                <c:pt idx="7">
                  <c:v>5083</c:v>
                </c:pt>
                <c:pt idx="8" formatCode="0">
                  <c:v>5368</c:v>
                </c:pt>
                <c:pt idx="9" formatCode="0">
                  <c:v>5081</c:v>
                </c:pt>
                <c:pt idx="10" formatCode="0">
                  <c:v>4466</c:v>
                </c:pt>
                <c:pt idx="11" formatCode="0">
                  <c:v>4302</c:v>
                </c:pt>
                <c:pt idx="12" formatCode="0">
                  <c:v>4781</c:v>
                </c:pt>
                <c:pt idx="13" formatCode="0">
                  <c:v>4196</c:v>
                </c:pt>
                <c:pt idx="14" formatCode="0">
                  <c:v>3158</c:v>
                </c:pt>
                <c:pt idx="15" formatCode="0">
                  <c:v>3193</c:v>
                </c:pt>
                <c:pt idx="16" formatCode="0">
                  <c:v>3386</c:v>
                </c:pt>
                <c:pt idx="17" formatCode="0">
                  <c:v>3358</c:v>
                </c:pt>
                <c:pt idx="18" formatCode="0">
                  <c:v>3489</c:v>
                </c:pt>
                <c:pt idx="19" formatCode="0">
                  <c:v>3728</c:v>
                </c:pt>
                <c:pt idx="20" formatCode="0">
                  <c:v>3689</c:v>
                </c:pt>
                <c:pt idx="21" formatCode="0">
                  <c:v>3792</c:v>
                </c:pt>
                <c:pt idx="22" formatCode="0">
                  <c:v>3874</c:v>
                </c:pt>
                <c:pt idx="23" formatCode="0">
                  <c:v>3973</c:v>
                </c:pt>
                <c:pt idx="24" formatCode="0">
                  <c:v>3724</c:v>
                </c:pt>
                <c:pt idx="25" formatCode="0">
                  <c:v>3414</c:v>
                </c:pt>
                <c:pt idx="26" formatCode="0">
                  <c:v>3399</c:v>
                </c:pt>
                <c:pt idx="27" formatCode="0">
                  <c:v>3362</c:v>
                </c:pt>
                <c:pt idx="28" formatCode="0">
                  <c:v>3498</c:v>
                </c:pt>
                <c:pt idx="29" formatCode="0">
                  <c:v>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C-446D-AE54-9C4A936AE7FC}"/>
            </c:ext>
          </c:extLst>
        </c:ser>
        <c:ser>
          <c:idx val="1"/>
          <c:order val="1"/>
          <c:tx>
            <c:strRef>
              <c:f>'celu sat.negad-gadi'!$C$3</c:f>
              <c:strCache>
                <c:ptCount val="1"/>
                <c:pt idx="0">
                  <c:v>cietušo skaits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sat.negad-gadi'!$C$6:$C$35</c:f>
              <c:numCache>
                <c:formatCode>General</c:formatCode>
                <c:ptCount val="30"/>
                <c:pt idx="0">
                  <c:v>4903</c:v>
                </c:pt>
                <c:pt idx="1">
                  <c:v>4326</c:v>
                </c:pt>
                <c:pt idx="2">
                  <c:v>4674</c:v>
                </c:pt>
                <c:pt idx="3">
                  <c:v>5414</c:v>
                </c:pt>
                <c:pt idx="4">
                  <c:v>5244</c:v>
                </c:pt>
                <c:pt idx="5">
                  <c:v>5449</c:v>
                </c:pt>
                <c:pt idx="6">
                  <c:v>5852</c:v>
                </c:pt>
                <c:pt idx="7">
                  <c:v>6300</c:v>
                </c:pt>
                <c:pt idx="8" formatCode="0">
                  <c:v>6634</c:v>
                </c:pt>
                <c:pt idx="9" formatCode="0">
                  <c:v>6416</c:v>
                </c:pt>
                <c:pt idx="10" formatCode="0">
                  <c:v>5600</c:v>
                </c:pt>
                <c:pt idx="11" formatCode="0">
                  <c:v>5404</c:v>
                </c:pt>
                <c:pt idx="12" formatCode="0">
                  <c:v>6088</c:v>
                </c:pt>
                <c:pt idx="13" formatCode="0">
                  <c:v>5408</c:v>
                </c:pt>
                <c:pt idx="14" formatCode="0">
                  <c:v>3928</c:v>
                </c:pt>
                <c:pt idx="15" formatCode="0">
                  <c:v>4023</c:v>
                </c:pt>
                <c:pt idx="16" formatCode="0">
                  <c:v>4224</c:v>
                </c:pt>
                <c:pt idx="17" formatCode="0">
                  <c:v>4179</c:v>
                </c:pt>
                <c:pt idx="18" formatCode="0">
                  <c:v>4338</c:v>
                </c:pt>
                <c:pt idx="19" formatCode="0">
                  <c:v>4603</c:v>
                </c:pt>
                <c:pt idx="20" formatCode="0">
                  <c:v>4566</c:v>
                </c:pt>
                <c:pt idx="21" formatCode="0">
                  <c:v>4648</c:v>
                </c:pt>
                <c:pt idx="22" formatCode="0">
                  <c:v>4818</c:v>
                </c:pt>
                <c:pt idx="23" formatCode="0">
                  <c:v>4795</c:v>
                </c:pt>
                <c:pt idx="24" formatCode="0">
                  <c:v>4553</c:v>
                </c:pt>
                <c:pt idx="25" formatCode="0">
                  <c:v>4064</c:v>
                </c:pt>
                <c:pt idx="26" formatCode="0">
                  <c:v>3998</c:v>
                </c:pt>
                <c:pt idx="27" formatCode="0">
                  <c:v>4028</c:v>
                </c:pt>
                <c:pt idx="28" formatCode="0">
                  <c:v>4196</c:v>
                </c:pt>
                <c:pt idx="29" formatCode="0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6C-446D-AE54-9C4A936AE7FC}"/>
            </c:ext>
          </c:extLst>
        </c:ser>
        <c:ser>
          <c:idx val="2"/>
          <c:order val="2"/>
          <c:tx>
            <c:strRef>
              <c:f>'celu sat.negad-gadi'!$D$3</c:f>
              <c:strCache>
                <c:ptCount val="1"/>
                <c:pt idx="0">
                  <c:v>bojā gājušie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sat.negad-gadi'!$D$6:$D$35</c:f>
              <c:numCache>
                <c:formatCode>General</c:formatCode>
                <c:ptCount val="30"/>
                <c:pt idx="0">
                  <c:v>611</c:v>
                </c:pt>
                <c:pt idx="1">
                  <c:v>540</c:v>
                </c:pt>
                <c:pt idx="2">
                  <c:v>525</c:v>
                </c:pt>
                <c:pt idx="3">
                  <c:v>627</c:v>
                </c:pt>
                <c:pt idx="4">
                  <c:v>604</c:v>
                </c:pt>
                <c:pt idx="5">
                  <c:v>588</c:v>
                </c:pt>
                <c:pt idx="6">
                  <c:v>517</c:v>
                </c:pt>
                <c:pt idx="7">
                  <c:v>518</c:v>
                </c:pt>
                <c:pt idx="8" formatCode="0">
                  <c:v>483</c:v>
                </c:pt>
                <c:pt idx="9">
                  <c:v>516</c:v>
                </c:pt>
                <c:pt idx="10">
                  <c:v>442</c:v>
                </c:pt>
                <c:pt idx="11">
                  <c:v>407</c:v>
                </c:pt>
                <c:pt idx="12">
                  <c:v>419</c:v>
                </c:pt>
                <c:pt idx="13">
                  <c:v>316</c:v>
                </c:pt>
                <c:pt idx="14" formatCode="0">
                  <c:v>254</c:v>
                </c:pt>
                <c:pt idx="15" formatCode="0">
                  <c:v>218</c:v>
                </c:pt>
                <c:pt idx="16" formatCode="0">
                  <c:v>179</c:v>
                </c:pt>
                <c:pt idx="17" formatCode="0">
                  <c:v>177</c:v>
                </c:pt>
                <c:pt idx="18" formatCode="0">
                  <c:v>179</c:v>
                </c:pt>
                <c:pt idx="19" formatCode="0">
                  <c:v>212</c:v>
                </c:pt>
                <c:pt idx="20" formatCode="0">
                  <c:v>187</c:v>
                </c:pt>
                <c:pt idx="21" formatCode="0">
                  <c:v>158</c:v>
                </c:pt>
                <c:pt idx="22" formatCode="0">
                  <c:v>136</c:v>
                </c:pt>
                <c:pt idx="23" formatCode="0">
                  <c:v>151</c:v>
                </c:pt>
                <c:pt idx="24" formatCode="0">
                  <c:v>135</c:v>
                </c:pt>
                <c:pt idx="25" formatCode="0">
                  <c:v>141</c:v>
                </c:pt>
                <c:pt idx="26" formatCode="0">
                  <c:v>146</c:v>
                </c:pt>
                <c:pt idx="27" formatCode="0">
                  <c:v>113</c:v>
                </c:pt>
                <c:pt idx="28" formatCode="0">
                  <c:v>138</c:v>
                </c:pt>
                <c:pt idx="29" formatCode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6C-446D-AE54-9C4A936A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69903"/>
        <c:axId val="1"/>
      </c:barChart>
      <c:catAx>
        <c:axId val="12780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699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65444136183587"/>
          <c:y val="0.90678205973152037"/>
          <c:w val="0.50320605545488095"/>
          <c:h val="7.3446645160544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92967431883937E-2"/>
          <c:y val="8.3067222236955618E-2"/>
          <c:w val="0.90327512217948136"/>
          <c:h val="0.68690203003636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</c:f>
              <c:strCache>
                <c:ptCount val="1"/>
                <c:pt idx="0">
                  <c:v>traffic accidents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traff.accid-years'!$B$5:$B$35</c:f>
              <c:numCache>
                <c:formatCode>General</c:formatCode>
                <c:ptCount val="31"/>
                <c:pt idx="0">
                  <c:v>3814</c:v>
                </c:pt>
                <c:pt idx="1">
                  <c:v>4056</c:v>
                </c:pt>
                <c:pt idx="2">
                  <c:v>3709</c:v>
                </c:pt>
                <c:pt idx="3">
                  <c:v>3925</c:v>
                </c:pt>
                <c:pt idx="4">
                  <c:v>4540</c:v>
                </c:pt>
                <c:pt idx="5">
                  <c:v>4442</c:v>
                </c:pt>
                <c:pt idx="6">
                  <c:v>4482</c:v>
                </c:pt>
                <c:pt idx="7">
                  <c:v>4766</c:v>
                </c:pt>
                <c:pt idx="8">
                  <c:v>5083</c:v>
                </c:pt>
                <c:pt idx="9" formatCode="0">
                  <c:v>5368</c:v>
                </c:pt>
                <c:pt idx="10" formatCode="0">
                  <c:v>5081</c:v>
                </c:pt>
                <c:pt idx="11" formatCode="0">
                  <c:v>4466</c:v>
                </c:pt>
                <c:pt idx="12">
                  <c:v>4302</c:v>
                </c:pt>
                <c:pt idx="13">
                  <c:v>4781</c:v>
                </c:pt>
                <c:pt idx="14">
                  <c:v>4196</c:v>
                </c:pt>
                <c:pt idx="15">
                  <c:v>3158</c:v>
                </c:pt>
                <c:pt idx="16">
                  <c:v>3193</c:v>
                </c:pt>
                <c:pt idx="17">
                  <c:v>3386</c:v>
                </c:pt>
                <c:pt idx="18">
                  <c:v>3358</c:v>
                </c:pt>
                <c:pt idx="19">
                  <c:v>3489</c:v>
                </c:pt>
                <c:pt idx="20">
                  <c:v>3728</c:v>
                </c:pt>
                <c:pt idx="21">
                  <c:v>3689</c:v>
                </c:pt>
                <c:pt idx="22">
                  <c:v>3792</c:v>
                </c:pt>
                <c:pt idx="23">
                  <c:v>3874</c:v>
                </c:pt>
                <c:pt idx="24">
                  <c:v>3973</c:v>
                </c:pt>
                <c:pt idx="25">
                  <c:v>3724</c:v>
                </c:pt>
                <c:pt idx="26">
                  <c:v>3414</c:v>
                </c:pt>
                <c:pt idx="27" formatCode="0">
                  <c:v>3399</c:v>
                </c:pt>
                <c:pt idx="28" formatCode="0">
                  <c:v>3362</c:v>
                </c:pt>
                <c:pt idx="29" formatCode="0">
                  <c:v>3498</c:v>
                </c:pt>
                <c:pt idx="30" formatCode="0">
                  <c:v>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6-46D1-B318-DFB1311E5431}"/>
            </c:ext>
          </c:extLst>
        </c:ser>
        <c:ser>
          <c:idx val="1"/>
          <c:order val="1"/>
          <c:tx>
            <c:strRef>
              <c:f>'road traff.accid-years'!$C$3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traff.accid-years'!$C$5:$C$35</c:f>
              <c:numCache>
                <c:formatCode>General</c:formatCode>
                <c:ptCount val="31"/>
                <c:pt idx="0">
                  <c:v>4380</c:v>
                </c:pt>
                <c:pt idx="1">
                  <c:v>4903</c:v>
                </c:pt>
                <c:pt idx="2">
                  <c:v>4326</c:v>
                </c:pt>
                <c:pt idx="3">
                  <c:v>4674</c:v>
                </c:pt>
                <c:pt idx="4">
                  <c:v>5414</c:v>
                </c:pt>
                <c:pt idx="5">
                  <c:v>5244</c:v>
                </c:pt>
                <c:pt idx="6">
                  <c:v>5449</c:v>
                </c:pt>
                <c:pt idx="7">
                  <c:v>5852</c:v>
                </c:pt>
                <c:pt idx="8">
                  <c:v>6300</c:v>
                </c:pt>
                <c:pt idx="9">
                  <c:v>6634</c:v>
                </c:pt>
                <c:pt idx="10" formatCode="0">
                  <c:v>6416</c:v>
                </c:pt>
                <c:pt idx="11" formatCode="0">
                  <c:v>5600</c:v>
                </c:pt>
                <c:pt idx="12">
                  <c:v>5404</c:v>
                </c:pt>
                <c:pt idx="13">
                  <c:v>6088</c:v>
                </c:pt>
                <c:pt idx="14">
                  <c:v>5408</c:v>
                </c:pt>
                <c:pt idx="15">
                  <c:v>3928</c:v>
                </c:pt>
                <c:pt idx="16">
                  <c:v>4023</c:v>
                </c:pt>
                <c:pt idx="17">
                  <c:v>4224</c:v>
                </c:pt>
                <c:pt idx="18">
                  <c:v>4179</c:v>
                </c:pt>
                <c:pt idx="19">
                  <c:v>4338</c:v>
                </c:pt>
                <c:pt idx="20">
                  <c:v>4603</c:v>
                </c:pt>
                <c:pt idx="21">
                  <c:v>4566</c:v>
                </c:pt>
                <c:pt idx="22">
                  <c:v>4648</c:v>
                </c:pt>
                <c:pt idx="23">
                  <c:v>4818</c:v>
                </c:pt>
                <c:pt idx="24">
                  <c:v>4795</c:v>
                </c:pt>
                <c:pt idx="25">
                  <c:v>4553</c:v>
                </c:pt>
                <c:pt idx="26">
                  <c:v>4064</c:v>
                </c:pt>
                <c:pt idx="27" formatCode="0">
                  <c:v>3998</c:v>
                </c:pt>
                <c:pt idx="28" formatCode="0">
                  <c:v>4028</c:v>
                </c:pt>
                <c:pt idx="29" formatCode="0">
                  <c:v>4196</c:v>
                </c:pt>
                <c:pt idx="30" formatCode="0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6-46D1-B318-DFB1311E5431}"/>
            </c:ext>
          </c:extLst>
        </c:ser>
        <c:ser>
          <c:idx val="2"/>
          <c:order val="2"/>
          <c:tx>
            <c:strRef>
              <c:f>'road traff.accid-years'!$D$3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traff.accid-years'!$D$5:$D$35</c:f>
              <c:numCache>
                <c:formatCode>General</c:formatCode>
                <c:ptCount val="31"/>
                <c:pt idx="0">
                  <c:v>717</c:v>
                </c:pt>
                <c:pt idx="1">
                  <c:v>611</c:v>
                </c:pt>
                <c:pt idx="2">
                  <c:v>540</c:v>
                </c:pt>
                <c:pt idx="3">
                  <c:v>525</c:v>
                </c:pt>
                <c:pt idx="4">
                  <c:v>627</c:v>
                </c:pt>
                <c:pt idx="5">
                  <c:v>604</c:v>
                </c:pt>
                <c:pt idx="6">
                  <c:v>588</c:v>
                </c:pt>
                <c:pt idx="7">
                  <c:v>517</c:v>
                </c:pt>
                <c:pt idx="8">
                  <c:v>518</c:v>
                </c:pt>
                <c:pt idx="9">
                  <c:v>483</c:v>
                </c:pt>
                <c:pt idx="10">
                  <c:v>516</c:v>
                </c:pt>
                <c:pt idx="11">
                  <c:v>442</c:v>
                </c:pt>
                <c:pt idx="12">
                  <c:v>407</c:v>
                </c:pt>
                <c:pt idx="13">
                  <c:v>419</c:v>
                </c:pt>
                <c:pt idx="14">
                  <c:v>316</c:v>
                </c:pt>
                <c:pt idx="15">
                  <c:v>254</c:v>
                </c:pt>
                <c:pt idx="16">
                  <c:v>218</c:v>
                </c:pt>
                <c:pt idx="17">
                  <c:v>179</c:v>
                </c:pt>
                <c:pt idx="18">
                  <c:v>177</c:v>
                </c:pt>
                <c:pt idx="19">
                  <c:v>179</c:v>
                </c:pt>
                <c:pt idx="20">
                  <c:v>212</c:v>
                </c:pt>
                <c:pt idx="21">
                  <c:v>187</c:v>
                </c:pt>
                <c:pt idx="22">
                  <c:v>158</c:v>
                </c:pt>
                <c:pt idx="23">
                  <c:v>136</c:v>
                </c:pt>
                <c:pt idx="24">
                  <c:v>151</c:v>
                </c:pt>
                <c:pt idx="25">
                  <c:v>135</c:v>
                </c:pt>
                <c:pt idx="26">
                  <c:v>141</c:v>
                </c:pt>
                <c:pt idx="27" formatCode="0">
                  <c:v>146</c:v>
                </c:pt>
                <c:pt idx="28" formatCode="0">
                  <c:v>113</c:v>
                </c:pt>
                <c:pt idx="29" formatCode="0">
                  <c:v>138</c:v>
                </c:pt>
                <c:pt idx="30" formatCode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6-46D1-B318-DFB1311E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70303"/>
        <c:axId val="1"/>
      </c:barChart>
      <c:catAx>
        <c:axId val="127807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703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06002408767291"/>
          <c:y val="0.90095995862152456"/>
          <c:w val="0.44345291328177633"/>
          <c:h val="7.6677396457518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traff.accid-years'!$B$38</c:f>
              <c:strCache>
                <c:ptCount val="1"/>
                <c:pt idx="0">
                  <c:v>traffic accidents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traff.accid-years'!$B$39:$B$53</c:f>
              <c:numCache>
                <c:formatCode>General</c:formatCode>
                <c:ptCount val="15"/>
                <c:pt idx="0">
                  <c:v>3193</c:v>
                </c:pt>
                <c:pt idx="1">
                  <c:v>3386</c:v>
                </c:pt>
                <c:pt idx="2">
                  <c:v>3358</c:v>
                </c:pt>
                <c:pt idx="3">
                  <c:v>3489</c:v>
                </c:pt>
                <c:pt idx="4">
                  <c:v>3728</c:v>
                </c:pt>
                <c:pt idx="5">
                  <c:v>3689</c:v>
                </c:pt>
                <c:pt idx="6">
                  <c:v>3792</c:v>
                </c:pt>
                <c:pt idx="7">
                  <c:v>3874</c:v>
                </c:pt>
                <c:pt idx="8">
                  <c:v>3973</c:v>
                </c:pt>
                <c:pt idx="9">
                  <c:v>3724</c:v>
                </c:pt>
                <c:pt idx="10">
                  <c:v>3414</c:v>
                </c:pt>
                <c:pt idx="11">
                  <c:v>3399</c:v>
                </c:pt>
                <c:pt idx="12">
                  <c:v>3362</c:v>
                </c:pt>
                <c:pt idx="13">
                  <c:v>3480</c:v>
                </c:pt>
                <c:pt idx="14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BA2-8AF3-BB1C539CE5D1}"/>
            </c:ext>
          </c:extLst>
        </c:ser>
        <c:ser>
          <c:idx val="1"/>
          <c:order val="1"/>
          <c:tx>
            <c:strRef>
              <c:f>'road traff.accid-years'!$C$38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traff.accid-years'!$C$39:$C$53</c:f>
              <c:numCache>
                <c:formatCode>General</c:formatCode>
                <c:ptCount val="15"/>
                <c:pt idx="0">
                  <c:v>4023</c:v>
                </c:pt>
                <c:pt idx="1">
                  <c:v>4224</c:v>
                </c:pt>
                <c:pt idx="2">
                  <c:v>4179</c:v>
                </c:pt>
                <c:pt idx="3">
                  <c:v>4338</c:v>
                </c:pt>
                <c:pt idx="4">
                  <c:v>4603</c:v>
                </c:pt>
                <c:pt idx="5">
                  <c:v>4566</c:v>
                </c:pt>
                <c:pt idx="6">
                  <c:v>4648</c:v>
                </c:pt>
                <c:pt idx="7">
                  <c:v>4818</c:v>
                </c:pt>
                <c:pt idx="8">
                  <c:v>4795</c:v>
                </c:pt>
                <c:pt idx="9">
                  <c:v>4553</c:v>
                </c:pt>
                <c:pt idx="10">
                  <c:v>4064</c:v>
                </c:pt>
                <c:pt idx="11">
                  <c:v>3998</c:v>
                </c:pt>
                <c:pt idx="12">
                  <c:v>4028</c:v>
                </c:pt>
                <c:pt idx="13">
                  <c:v>4176</c:v>
                </c:pt>
                <c:pt idx="14">
                  <c:v>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A-4BA2-8AF3-BB1C539CE5D1}"/>
            </c:ext>
          </c:extLst>
        </c:ser>
        <c:ser>
          <c:idx val="2"/>
          <c:order val="2"/>
          <c:tx>
            <c:strRef>
              <c:f>'road traff.accid-years'!$D$38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traff.accid-years'!$D$39:$D$53</c:f>
              <c:numCache>
                <c:formatCode>General</c:formatCode>
                <c:ptCount val="15"/>
                <c:pt idx="0">
                  <c:v>218</c:v>
                </c:pt>
                <c:pt idx="1">
                  <c:v>179</c:v>
                </c:pt>
                <c:pt idx="2">
                  <c:v>177</c:v>
                </c:pt>
                <c:pt idx="3">
                  <c:v>179</c:v>
                </c:pt>
                <c:pt idx="4">
                  <c:v>212</c:v>
                </c:pt>
                <c:pt idx="5">
                  <c:v>187</c:v>
                </c:pt>
                <c:pt idx="6">
                  <c:v>158</c:v>
                </c:pt>
                <c:pt idx="7">
                  <c:v>136</c:v>
                </c:pt>
                <c:pt idx="8">
                  <c:v>151</c:v>
                </c:pt>
                <c:pt idx="9">
                  <c:v>135</c:v>
                </c:pt>
                <c:pt idx="10">
                  <c:v>141</c:v>
                </c:pt>
                <c:pt idx="11">
                  <c:v>146</c:v>
                </c:pt>
                <c:pt idx="12">
                  <c:v>113</c:v>
                </c:pt>
                <c:pt idx="13">
                  <c:v>142</c:v>
                </c:pt>
                <c:pt idx="1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A-4BA2-8AF3-BB1C539C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069103"/>
        <c:axId val="1"/>
      </c:barChart>
      <c:catAx>
        <c:axId val="12780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8069103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76200</xdr:rowOff>
    </xdr:from>
    <xdr:to>
      <xdr:col>22</xdr:col>
      <xdr:colOff>415636</xdr:colOff>
      <xdr:row>30</xdr:row>
      <xdr:rowOff>9525</xdr:rowOff>
    </xdr:to>
    <xdr:graphicFrame macro="">
      <xdr:nvGraphicFramePr>
        <xdr:cNvPr id="3145" name="Chart 1">
          <a:extLst>
            <a:ext uri="{FF2B5EF4-FFF2-40B4-BE49-F238E27FC236}">
              <a16:creationId xmlns:a16="http://schemas.microsoft.com/office/drawing/2014/main" id="{8B2FDED1-3D82-4670-B516-D1E4BE8D2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2</xdr:row>
      <xdr:rowOff>9525</xdr:rowOff>
    </xdr:from>
    <xdr:to>
      <xdr:col>20</xdr:col>
      <xdr:colOff>438150</xdr:colOff>
      <xdr:row>29</xdr:row>
      <xdr:rowOff>0</xdr:rowOff>
    </xdr:to>
    <xdr:graphicFrame macro="">
      <xdr:nvGraphicFramePr>
        <xdr:cNvPr id="4166" name="Chart 1">
          <a:extLst>
            <a:ext uri="{FF2B5EF4-FFF2-40B4-BE49-F238E27FC236}">
              <a16:creationId xmlns:a16="http://schemas.microsoft.com/office/drawing/2014/main" id="{AA52584A-C906-4C86-841D-94685E4B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37</xdr:row>
      <xdr:rowOff>28575</xdr:rowOff>
    </xdr:from>
    <xdr:to>
      <xdr:col>17</xdr:col>
      <xdr:colOff>190500</xdr:colOff>
      <xdr:row>52</xdr:row>
      <xdr:rowOff>133350</xdr:rowOff>
    </xdr:to>
    <xdr:graphicFrame macro="">
      <xdr:nvGraphicFramePr>
        <xdr:cNvPr id="4167" name="Chart 4">
          <a:extLst>
            <a:ext uri="{FF2B5EF4-FFF2-40B4-BE49-F238E27FC236}">
              <a16:creationId xmlns:a16="http://schemas.microsoft.com/office/drawing/2014/main" id="{2025311C-939A-4E08-9EF0-959F5B0E5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"/>
  <sheetViews>
    <sheetView showGridLines="0" tabSelected="1" zoomScale="81" zoomScaleNormal="81" workbookViewId="0">
      <pane xSplit="1" ySplit="3" topLeftCell="B157" activePane="bottomRight" state="frozen"/>
      <selection pane="topRight" activeCell="B1" sqref="B1"/>
      <selection pane="bottomLeft" activeCell="A4" sqref="A4"/>
      <selection pane="bottomRight" activeCell="T171" sqref="T170:T171"/>
    </sheetView>
  </sheetViews>
  <sheetFormatPr defaultColWidth="9.1796875" defaultRowHeight="13" x14ac:dyDescent="0.25"/>
  <cols>
    <col min="1" max="1" width="7.26953125" style="8" customWidth="1"/>
    <col min="2" max="2" width="10.453125" style="29" customWidth="1"/>
    <col min="3" max="3" width="8.453125" style="30" customWidth="1"/>
    <col min="4" max="4" width="8.26953125" style="31" customWidth="1"/>
    <col min="5" max="5" width="8.26953125" style="32" customWidth="1"/>
    <col min="6" max="6" width="8.54296875" style="33" customWidth="1"/>
    <col min="7" max="7" width="8.453125" style="30" customWidth="1"/>
    <col min="8" max="8" width="5.54296875" style="7" customWidth="1"/>
    <col min="9" max="9" width="5.7265625" style="7" customWidth="1"/>
    <col min="10" max="10" width="9.1796875" style="6"/>
    <col min="11" max="12" width="5.81640625" style="7" customWidth="1"/>
    <col min="13" max="13" width="9.1796875" style="6"/>
    <col min="14" max="14" width="6" style="7" customWidth="1"/>
    <col min="15" max="15" width="6.26953125" style="8" customWidth="1"/>
    <col min="16" max="16384" width="9.1796875" style="8"/>
  </cols>
  <sheetData>
    <row r="1" spans="1:14" ht="23.25" customHeight="1" x14ac:dyDescent="0.25">
      <c r="A1" s="5" t="s">
        <v>0</v>
      </c>
      <c r="L1" s="9" t="s">
        <v>1</v>
      </c>
    </row>
    <row r="2" spans="1:14" ht="27.75" customHeight="1" thickBot="1" x14ac:dyDescent="0.3">
      <c r="A2" s="9" t="s">
        <v>2</v>
      </c>
    </row>
    <row r="3" spans="1:14" ht="78.5" thickBot="1" x14ac:dyDescent="0.3">
      <c r="A3" s="4"/>
      <c r="B3" s="13" t="s">
        <v>3</v>
      </c>
      <c r="C3" s="25" t="s">
        <v>4</v>
      </c>
      <c r="D3" s="13" t="s">
        <v>5</v>
      </c>
      <c r="E3" s="25" t="s">
        <v>4</v>
      </c>
      <c r="F3" s="13" t="s">
        <v>6</v>
      </c>
      <c r="G3" s="28" t="s">
        <v>4</v>
      </c>
    </row>
    <row r="4" spans="1:14" ht="13.5" thickTop="1" x14ac:dyDescent="0.3">
      <c r="A4" s="15" t="s">
        <v>7</v>
      </c>
      <c r="B4" s="12">
        <v>551</v>
      </c>
      <c r="C4" s="34" t="s">
        <v>8</v>
      </c>
      <c r="D4" s="12">
        <v>594</v>
      </c>
      <c r="E4" s="34" t="s">
        <v>8</v>
      </c>
      <c r="F4" s="12">
        <v>115</v>
      </c>
      <c r="G4" s="35" t="s">
        <v>8</v>
      </c>
    </row>
    <row r="5" spans="1:14" x14ac:dyDescent="0.3">
      <c r="A5" s="15" t="s">
        <v>9</v>
      </c>
      <c r="B5" s="12">
        <v>863</v>
      </c>
      <c r="C5" s="27" t="s">
        <v>8</v>
      </c>
      <c r="D5" s="12">
        <v>987</v>
      </c>
      <c r="E5" s="27" t="s">
        <v>8</v>
      </c>
      <c r="F5" s="12">
        <v>139</v>
      </c>
      <c r="G5" s="35" t="s">
        <v>8</v>
      </c>
    </row>
    <row r="6" spans="1:14" x14ac:dyDescent="0.3">
      <c r="A6" s="15" t="s">
        <v>10</v>
      </c>
      <c r="B6" s="12">
        <v>1045</v>
      </c>
      <c r="C6" s="27" t="s">
        <v>8</v>
      </c>
      <c r="D6" s="12">
        <v>1172</v>
      </c>
      <c r="E6" s="27" t="s">
        <v>8</v>
      </c>
      <c r="F6" s="12">
        <v>218</v>
      </c>
      <c r="G6" s="35" t="s">
        <v>8</v>
      </c>
    </row>
    <row r="7" spans="1:14" x14ac:dyDescent="0.3">
      <c r="A7" s="15" t="s">
        <v>11</v>
      </c>
      <c r="B7" s="12">
        <v>930</v>
      </c>
      <c r="C7" s="27" t="s">
        <v>8</v>
      </c>
      <c r="D7" s="12">
        <v>968</v>
      </c>
      <c r="E7" s="27" t="s">
        <v>8</v>
      </c>
      <c r="F7" s="12">
        <v>198</v>
      </c>
      <c r="G7" s="35" t="s">
        <v>8</v>
      </c>
    </row>
    <row r="8" spans="1:14" s="5" customFormat="1" x14ac:dyDescent="0.3">
      <c r="A8" s="16">
        <v>1993</v>
      </c>
      <c r="B8" s="36">
        <f>SUM(B4:B7)</f>
        <v>3389</v>
      </c>
      <c r="C8" s="37" t="s">
        <v>8</v>
      </c>
      <c r="D8" s="36">
        <f>SUM(D4:D7)</f>
        <v>3721</v>
      </c>
      <c r="E8" s="37" t="s">
        <v>8</v>
      </c>
      <c r="F8" s="36">
        <f>SUM(F4:F7)</f>
        <v>670</v>
      </c>
      <c r="G8" s="42" t="s">
        <v>8</v>
      </c>
      <c r="H8" s="43"/>
      <c r="I8" s="43"/>
      <c r="J8" s="44"/>
      <c r="K8" s="43"/>
      <c r="L8" s="43"/>
      <c r="M8" s="44"/>
      <c r="N8" s="43"/>
    </row>
    <row r="9" spans="1:14" x14ac:dyDescent="0.3">
      <c r="A9" s="15" t="s">
        <v>12</v>
      </c>
      <c r="B9" s="12">
        <v>571</v>
      </c>
      <c r="C9" s="27">
        <f>B9/B4</f>
        <v>1.0362976406533575</v>
      </c>
      <c r="D9" s="12">
        <v>628</v>
      </c>
      <c r="E9" s="27">
        <f>D9/D4</f>
        <v>1.0572390572390573</v>
      </c>
      <c r="F9" s="12">
        <v>92</v>
      </c>
      <c r="G9" s="35">
        <f>F9/F4</f>
        <v>0.8</v>
      </c>
    </row>
    <row r="10" spans="1:14" x14ac:dyDescent="0.3">
      <c r="A10" s="15" t="s">
        <v>13</v>
      </c>
      <c r="B10" s="12">
        <v>946</v>
      </c>
      <c r="C10" s="27">
        <f>B10/B5</f>
        <v>1.0961761297798378</v>
      </c>
      <c r="D10" s="12">
        <v>1138</v>
      </c>
      <c r="E10" s="27">
        <f>D10/D5</f>
        <v>1.1529888551165146</v>
      </c>
      <c r="F10" s="12">
        <v>165</v>
      </c>
      <c r="G10" s="35">
        <f>F10/F5</f>
        <v>1.1870503597122302</v>
      </c>
    </row>
    <row r="11" spans="1:14" x14ac:dyDescent="0.3">
      <c r="A11" s="15" t="s">
        <v>14</v>
      </c>
      <c r="B11" s="12">
        <v>1209</v>
      </c>
      <c r="C11" s="27">
        <f>B11/B6</f>
        <v>1.1569377990430623</v>
      </c>
      <c r="D11" s="12">
        <v>1411</v>
      </c>
      <c r="E11" s="27">
        <f>D11/D6</f>
        <v>1.203924914675768</v>
      </c>
      <c r="F11" s="12">
        <v>262</v>
      </c>
      <c r="G11" s="35">
        <f>F11/F6</f>
        <v>1.201834862385321</v>
      </c>
    </row>
    <row r="12" spans="1:14" x14ac:dyDescent="0.3">
      <c r="A12" s="15" t="s">
        <v>15</v>
      </c>
      <c r="B12" s="12">
        <v>1088</v>
      </c>
      <c r="C12" s="27">
        <f>B12/B7</f>
        <v>1.1698924731182796</v>
      </c>
      <c r="D12" s="12">
        <v>1203</v>
      </c>
      <c r="E12" s="27">
        <f>D12/D7</f>
        <v>1.2427685950413223</v>
      </c>
      <c r="F12" s="12">
        <v>198</v>
      </c>
      <c r="G12" s="35">
        <f>F12/F7</f>
        <v>1</v>
      </c>
    </row>
    <row r="13" spans="1:14" s="5" customFormat="1" x14ac:dyDescent="0.3">
      <c r="A13" s="16">
        <v>1994</v>
      </c>
      <c r="B13" s="36">
        <f>SUM(B9:B12)</f>
        <v>3814</v>
      </c>
      <c r="C13" s="37">
        <f>B13/B8</f>
        <v>1.1254057244024787</v>
      </c>
      <c r="D13" s="36">
        <f>SUM(D9:D12)</f>
        <v>4380</v>
      </c>
      <c r="E13" s="37">
        <f>D13/D8</f>
        <v>1.1771029293200752</v>
      </c>
      <c r="F13" s="36">
        <f>SUM(F9:F12)</f>
        <v>717</v>
      </c>
      <c r="G13" s="42">
        <f>F13/F8</f>
        <v>1.0701492537313433</v>
      </c>
      <c r="H13" s="43"/>
      <c r="I13" s="43"/>
      <c r="J13" s="44"/>
      <c r="K13" s="43"/>
      <c r="L13" s="43"/>
      <c r="M13" s="44"/>
      <c r="N13" s="43"/>
    </row>
    <row r="14" spans="1:14" x14ac:dyDescent="0.3">
      <c r="A14" s="15" t="s">
        <v>16</v>
      </c>
      <c r="B14" s="12">
        <v>753</v>
      </c>
      <c r="C14" s="27">
        <f t="shared" ref="C14:C58" si="0">B14/B9</f>
        <v>1.318739054290718</v>
      </c>
      <c r="D14" s="12">
        <v>838</v>
      </c>
      <c r="E14" s="27">
        <f t="shared" ref="E14:E58" si="1">D14/D9</f>
        <v>1.3343949044585988</v>
      </c>
      <c r="F14" s="12">
        <v>112</v>
      </c>
      <c r="G14" s="35">
        <f t="shared" ref="G14:G58" si="2">F14/F9</f>
        <v>1.2173913043478262</v>
      </c>
    </row>
    <row r="15" spans="1:14" x14ac:dyDescent="0.3">
      <c r="A15" s="15" t="s">
        <v>17</v>
      </c>
      <c r="B15" s="12">
        <v>1042</v>
      </c>
      <c r="C15" s="27">
        <f t="shared" si="0"/>
        <v>1.1014799154334038</v>
      </c>
      <c r="D15" s="12">
        <v>1298</v>
      </c>
      <c r="E15" s="27">
        <f t="shared" si="1"/>
        <v>1.1405975395430581</v>
      </c>
      <c r="F15" s="12">
        <v>138</v>
      </c>
      <c r="G15" s="35">
        <f t="shared" si="2"/>
        <v>0.83636363636363631</v>
      </c>
    </row>
    <row r="16" spans="1:14" x14ac:dyDescent="0.3">
      <c r="A16" s="15" t="s">
        <v>18</v>
      </c>
      <c r="B16" s="12">
        <v>1258</v>
      </c>
      <c r="C16" s="27">
        <f t="shared" si="0"/>
        <v>1.0405293631100083</v>
      </c>
      <c r="D16" s="12">
        <v>1603</v>
      </c>
      <c r="E16" s="27">
        <f t="shared" si="1"/>
        <v>1.1360737065910702</v>
      </c>
      <c r="F16" s="12">
        <v>200</v>
      </c>
      <c r="G16" s="35">
        <f t="shared" si="2"/>
        <v>0.76335877862595425</v>
      </c>
    </row>
    <row r="17" spans="1:14" x14ac:dyDescent="0.3">
      <c r="A17" s="15" t="s">
        <v>19</v>
      </c>
      <c r="B17" s="12">
        <v>1003</v>
      </c>
      <c r="C17" s="27">
        <f t="shared" si="0"/>
        <v>0.921875</v>
      </c>
      <c r="D17" s="12">
        <v>1164</v>
      </c>
      <c r="E17" s="27">
        <f t="shared" si="1"/>
        <v>0.96758104738154616</v>
      </c>
      <c r="F17" s="12">
        <v>161</v>
      </c>
      <c r="G17" s="35">
        <f t="shared" si="2"/>
        <v>0.81313131313131315</v>
      </c>
    </row>
    <row r="18" spans="1:14" s="5" customFormat="1" x14ac:dyDescent="0.3">
      <c r="A18" s="16">
        <v>1995</v>
      </c>
      <c r="B18" s="36">
        <f>SUM(B14:B17)</f>
        <v>4056</v>
      </c>
      <c r="C18" s="37">
        <f t="shared" si="0"/>
        <v>1.0634504457262717</v>
      </c>
      <c r="D18" s="36">
        <f>SUM(D14:D17)</f>
        <v>4903</v>
      </c>
      <c r="E18" s="37">
        <f t="shared" si="1"/>
        <v>1.1194063926940638</v>
      </c>
      <c r="F18" s="36">
        <f>SUM(F14:F17)</f>
        <v>611</v>
      </c>
      <c r="G18" s="42">
        <f t="shared" si="2"/>
        <v>0.85216178521617847</v>
      </c>
      <c r="H18" s="43"/>
      <c r="I18" s="43"/>
      <c r="J18" s="44"/>
      <c r="K18" s="43"/>
      <c r="L18" s="43"/>
      <c r="M18" s="44"/>
      <c r="N18" s="43"/>
    </row>
    <row r="19" spans="1:14" x14ac:dyDescent="0.3">
      <c r="A19" s="15" t="s">
        <v>20</v>
      </c>
      <c r="B19" s="12">
        <v>531</v>
      </c>
      <c r="C19" s="27">
        <f t="shared" si="0"/>
        <v>0.70517928286852594</v>
      </c>
      <c r="D19" s="12">
        <v>582</v>
      </c>
      <c r="E19" s="27">
        <f t="shared" si="1"/>
        <v>0.6945107398568019</v>
      </c>
      <c r="F19" s="12">
        <v>66</v>
      </c>
      <c r="G19" s="35">
        <f t="shared" si="2"/>
        <v>0.5892857142857143</v>
      </c>
    </row>
    <row r="20" spans="1:14" x14ac:dyDescent="0.3">
      <c r="A20" s="15" t="s">
        <v>21</v>
      </c>
      <c r="B20" s="12">
        <v>914</v>
      </c>
      <c r="C20" s="27">
        <f t="shared" si="0"/>
        <v>0.87715930902111328</v>
      </c>
      <c r="D20" s="12">
        <v>1098</v>
      </c>
      <c r="E20" s="27">
        <f t="shared" si="1"/>
        <v>0.84591679506933748</v>
      </c>
      <c r="F20" s="12">
        <v>128</v>
      </c>
      <c r="G20" s="35">
        <f t="shared" si="2"/>
        <v>0.92753623188405798</v>
      </c>
    </row>
    <row r="21" spans="1:14" x14ac:dyDescent="0.3">
      <c r="A21" s="15" t="s">
        <v>22</v>
      </c>
      <c r="B21" s="12">
        <v>1148</v>
      </c>
      <c r="C21" s="27">
        <f t="shared" si="0"/>
        <v>0.91255961844197142</v>
      </c>
      <c r="D21" s="12">
        <v>1408</v>
      </c>
      <c r="E21" s="27">
        <f t="shared" si="1"/>
        <v>0.87835308796007483</v>
      </c>
      <c r="F21" s="12">
        <v>185</v>
      </c>
      <c r="G21" s="35">
        <f t="shared" si="2"/>
        <v>0.92500000000000004</v>
      </c>
    </row>
    <row r="22" spans="1:14" x14ac:dyDescent="0.3">
      <c r="A22" s="15" t="s">
        <v>23</v>
      </c>
      <c r="B22" s="12">
        <v>1116</v>
      </c>
      <c r="C22" s="27">
        <f t="shared" si="0"/>
        <v>1.1126620139581256</v>
      </c>
      <c r="D22" s="12">
        <v>1238</v>
      </c>
      <c r="E22" s="27">
        <f t="shared" si="1"/>
        <v>1.063573883161512</v>
      </c>
      <c r="F22" s="12">
        <v>161</v>
      </c>
      <c r="G22" s="35">
        <f t="shared" si="2"/>
        <v>1</v>
      </c>
    </row>
    <row r="23" spans="1:14" s="5" customFormat="1" x14ac:dyDescent="0.3">
      <c r="A23" s="16">
        <v>1996</v>
      </c>
      <c r="B23" s="36">
        <f>SUM(B19:B22)</f>
        <v>3709</v>
      </c>
      <c r="C23" s="37">
        <f t="shared" si="0"/>
        <v>0.91444773175542404</v>
      </c>
      <c r="D23" s="36">
        <f>SUM(D19:D22)</f>
        <v>4326</v>
      </c>
      <c r="E23" s="37">
        <f t="shared" si="1"/>
        <v>0.88231694880685296</v>
      </c>
      <c r="F23" s="36">
        <f>SUM(F19:F22)</f>
        <v>540</v>
      </c>
      <c r="G23" s="42">
        <f t="shared" si="2"/>
        <v>0.88379705400982</v>
      </c>
      <c r="H23" s="43"/>
      <c r="I23" s="43"/>
      <c r="J23" s="44"/>
      <c r="K23" s="43"/>
      <c r="L23" s="43"/>
      <c r="M23" s="44"/>
      <c r="N23" s="43"/>
    </row>
    <row r="24" spans="1:14" x14ac:dyDescent="0.3">
      <c r="A24" s="15" t="s">
        <v>24</v>
      </c>
      <c r="B24" s="12">
        <v>652</v>
      </c>
      <c r="C24" s="27">
        <f t="shared" si="0"/>
        <v>1.2278719397363465</v>
      </c>
      <c r="D24" s="12">
        <v>781</v>
      </c>
      <c r="E24" s="27">
        <f t="shared" si="1"/>
        <v>1.3419243986254294</v>
      </c>
      <c r="F24" s="12">
        <v>88</v>
      </c>
      <c r="G24" s="35">
        <f t="shared" si="2"/>
        <v>1.3333333333333333</v>
      </c>
    </row>
    <row r="25" spans="1:14" x14ac:dyDescent="0.3">
      <c r="A25" s="15" t="s">
        <v>25</v>
      </c>
      <c r="B25" s="12">
        <v>967</v>
      </c>
      <c r="C25" s="27">
        <f t="shared" si="0"/>
        <v>1.0579868708971554</v>
      </c>
      <c r="D25" s="12">
        <v>1171</v>
      </c>
      <c r="E25" s="27">
        <f t="shared" si="1"/>
        <v>1.0664845173041895</v>
      </c>
      <c r="F25" s="12">
        <v>129</v>
      </c>
      <c r="G25" s="35">
        <f t="shared" si="2"/>
        <v>1.0078125</v>
      </c>
    </row>
    <row r="26" spans="1:14" x14ac:dyDescent="0.3">
      <c r="A26" s="15" t="s">
        <v>26</v>
      </c>
      <c r="B26" s="12">
        <v>1318</v>
      </c>
      <c r="C26" s="27">
        <f t="shared" si="0"/>
        <v>1.1480836236933798</v>
      </c>
      <c r="D26" s="12">
        <v>1596</v>
      </c>
      <c r="E26" s="27">
        <f t="shared" si="1"/>
        <v>1.1335227272727273</v>
      </c>
      <c r="F26" s="12">
        <v>175</v>
      </c>
      <c r="G26" s="35">
        <f t="shared" si="2"/>
        <v>0.94594594594594594</v>
      </c>
    </row>
    <row r="27" spans="1:14" x14ac:dyDescent="0.3">
      <c r="A27" s="15" t="s">
        <v>27</v>
      </c>
      <c r="B27" s="12">
        <v>988</v>
      </c>
      <c r="C27" s="27">
        <f t="shared" si="0"/>
        <v>0.88530465949820791</v>
      </c>
      <c r="D27" s="12">
        <v>1126</v>
      </c>
      <c r="E27" s="27">
        <f t="shared" si="1"/>
        <v>0.9095315024232633</v>
      </c>
      <c r="F27" s="12">
        <v>133</v>
      </c>
      <c r="G27" s="35">
        <f t="shared" si="2"/>
        <v>0.82608695652173914</v>
      </c>
    </row>
    <row r="28" spans="1:14" s="5" customFormat="1" x14ac:dyDescent="0.3">
      <c r="A28" s="16">
        <v>1997</v>
      </c>
      <c r="B28" s="36">
        <f>SUM(B24:B27)</f>
        <v>3925</v>
      </c>
      <c r="C28" s="37">
        <f t="shared" si="0"/>
        <v>1.0582367214882717</v>
      </c>
      <c r="D28" s="36">
        <f>SUM(D24:D27)</f>
        <v>4674</v>
      </c>
      <c r="E28" s="37">
        <f t="shared" si="1"/>
        <v>1.0804438280166435</v>
      </c>
      <c r="F28" s="36">
        <f>SUM(F24:F27)</f>
        <v>525</v>
      </c>
      <c r="G28" s="42">
        <f t="shared" si="2"/>
        <v>0.97222222222222221</v>
      </c>
      <c r="H28" s="43"/>
      <c r="I28" s="43"/>
      <c r="J28" s="44"/>
      <c r="K28" s="43"/>
      <c r="L28" s="43"/>
      <c r="M28" s="44"/>
      <c r="N28" s="43"/>
    </row>
    <row r="29" spans="1:14" x14ac:dyDescent="0.3">
      <c r="A29" s="15" t="s">
        <v>28</v>
      </c>
      <c r="B29" s="12">
        <v>877</v>
      </c>
      <c r="C29" s="27">
        <f t="shared" si="0"/>
        <v>1.3450920245398772</v>
      </c>
      <c r="D29" s="12">
        <v>1002</v>
      </c>
      <c r="E29" s="27">
        <f t="shared" si="1"/>
        <v>1.2829705505761844</v>
      </c>
      <c r="F29" s="12">
        <v>124</v>
      </c>
      <c r="G29" s="35">
        <f t="shared" si="2"/>
        <v>1.4090909090909092</v>
      </c>
    </row>
    <row r="30" spans="1:14" x14ac:dyDescent="0.3">
      <c r="A30" s="15" t="s">
        <v>29</v>
      </c>
      <c r="B30" s="12">
        <v>1162</v>
      </c>
      <c r="C30" s="27">
        <f t="shared" si="0"/>
        <v>1.2016546018614271</v>
      </c>
      <c r="D30" s="12">
        <v>1396</v>
      </c>
      <c r="E30" s="27">
        <f t="shared" si="1"/>
        <v>1.1921434671221178</v>
      </c>
      <c r="F30" s="12">
        <v>155</v>
      </c>
      <c r="G30" s="35">
        <f t="shared" si="2"/>
        <v>1.2015503875968991</v>
      </c>
    </row>
    <row r="31" spans="1:14" x14ac:dyDescent="0.3">
      <c r="A31" s="15" t="s">
        <v>30</v>
      </c>
      <c r="B31" s="12">
        <v>1390</v>
      </c>
      <c r="C31" s="27">
        <f t="shared" si="0"/>
        <v>1.054628224582701</v>
      </c>
      <c r="D31" s="12">
        <v>1712</v>
      </c>
      <c r="E31" s="27">
        <f t="shared" si="1"/>
        <v>1.0726817042606516</v>
      </c>
      <c r="F31" s="12">
        <v>189</v>
      </c>
      <c r="G31" s="35">
        <f t="shared" si="2"/>
        <v>1.08</v>
      </c>
    </row>
    <row r="32" spans="1:14" x14ac:dyDescent="0.3">
      <c r="A32" s="15" t="s">
        <v>31</v>
      </c>
      <c r="B32" s="12">
        <v>1111</v>
      </c>
      <c r="C32" s="27">
        <f t="shared" si="0"/>
        <v>1.1244939271255061</v>
      </c>
      <c r="D32" s="12">
        <v>1304</v>
      </c>
      <c r="E32" s="27">
        <f t="shared" si="1"/>
        <v>1.1580817051509769</v>
      </c>
      <c r="F32" s="12">
        <v>159</v>
      </c>
      <c r="G32" s="35">
        <f t="shared" si="2"/>
        <v>1.1954887218045114</v>
      </c>
    </row>
    <row r="33" spans="1:14" s="5" customFormat="1" x14ac:dyDescent="0.3">
      <c r="A33" s="16">
        <v>1998</v>
      </c>
      <c r="B33" s="36">
        <f>SUM(B29:B32)</f>
        <v>4540</v>
      </c>
      <c r="C33" s="37">
        <f t="shared" si="0"/>
        <v>1.1566878980891719</v>
      </c>
      <c r="D33" s="36">
        <f>SUM(D29:D32)</f>
        <v>5414</v>
      </c>
      <c r="E33" s="37">
        <f t="shared" si="1"/>
        <v>1.1583226358579375</v>
      </c>
      <c r="F33" s="36">
        <f>SUM(F29:F32)</f>
        <v>627</v>
      </c>
      <c r="G33" s="42">
        <f t="shared" si="2"/>
        <v>1.1942857142857144</v>
      </c>
      <c r="H33" s="43"/>
      <c r="I33" s="43"/>
      <c r="J33" s="44"/>
      <c r="K33" s="43"/>
      <c r="L33" s="43"/>
      <c r="M33" s="44"/>
      <c r="N33" s="43"/>
    </row>
    <row r="34" spans="1:14" x14ac:dyDescent="0.3">
      <c r="A34" s="15" t="s">
        <v>32</v>
      </c>
      <c r="B34" s="12">
        <v>827</v>
      </c>
      <c r="C34" s="27">
        <f t="shared" si="0"/>
        <v>0.94298745724059296</v>
      </c>
      <c r="D34" s="12">
        <v>975</v>
      </c>
      <c r="E34" s="27">
        <f t="shared" si="1"/>
        <v>0.97305389221556882</v>
      </c>
      <c r="F34" s="12">
        <v>123</v>
      </c>
      <c r="G34" s="35">
        <f t="shared" si="2"/>
        <v>0.99193548387096775</v>
      </c>
    </row>
    <row r="35" spans="1:14" x14ac:dyDescent="0.3">
      <c r="A35" s="15" t="s">
        <v>33</v>
      </c>
      <c r="B35" s="12">
        <v>1208</v>
      </c>
      <c r="C35" s="27">
        <f t="shared" si="0"/>
        <v>1.0395869191049913</v>
      </c>
      <c r="D35" s="12">
        <v>1469</v>
      </c>
      <c r="E35" s="27">
        <f t="shared" si="1"/>
        <v>1.0522922636103151</v>
      </c>
      <c r="F35" s="12">
        <v>164</v>
      </c>
      <c r="G35" s="35">
        <f t="shared" si="2"/>
        <v>1.0580645161290323</v>
      </c>
    </row>
    <row r="36" spans="1:14" x14ac:dyDescent="0.3">
      <c r="A36" s="15" t="s">
        <v>34</v>
      </c>
      <c r="B36" s="12">
        <v>1302</v>
      </c>
      <c r="C36" s="27">
        <f t="shared" si="0"/>
        <v>0.93669064748201436</v>
      </c>
      <c r="D36" s="12">
        <v>1578</v>
      </c>
      <c r="E36" s="27">
        <f t="shared" si="1"/>
        <v>0.92172897196261683</v>
      </c>
      <c r="F36" s="12">
        <v>155</v>
      </c>
      <c r="G36" s="35">
        <f t="shared" si="2"/>
        <v>0.82010582010582012</v>
      </c>
    </row>
    <row r="37" spans="1:14" x14ac:dyDescent="0.3">
      <c r="A37" s="15" t="s">
        <v>35</v>
      </c>
      <c r="B37" s="12">
        <v>1105</v>
      </c>
      <c r="C37" s="27">
        <f t="shared" si="0"/>
        <v>0.99459945994599464</v>
      </c>
      <c r="D37" s="12">
        <v>1222</v>
      </c>
      <c r="E37" s="27">
        <f t="shared" si="1"/>
        <v>0.93711656441717794</v>
      </c>
      <c r="F37" s="12">
        <v>162</v>
      </c>
      <c r="G37" s="35">
        <f t="shared" si="2"/>
        <v>1.0188679245283019</v>
      </c>
    </row>
    <row r="38" spans="1:14" s="5" customFormat="1" x14ac:dyDescent="0.3">
      <c r="A38" s="16">
        <v>1999</v>
      </c>
      <c r="B38" s="36">
        <f>SUM(B34:B37)</f>
        <v>4442</v>
      </c>
      <c r="C38" s="37">
        <f t="shared" si="0"/>
        <v>0.97841409691629955</v>
      </c>
      <c r="D38" s="36">
        <f>SUM(D34:D37)</f>
        <v>5244</v>
      </c>
      <c r="E38" s="37">
        <f t="shared" si="1"/>
        <v>0.96859992611747325</v>
      </c>
      <c r="F38" s="36">
        <f>SUM(F34:F37)</f>
        <v>604</v>
      </c>
      <c r="G38" s="42">
        <f t="shared" si="2"/>
        <v>0.96331738437001591</v>
      </c>
      <c r="H38" s="43"/>
      <c r="I38" s="43"/>
      <c r="J38" s="44"/>
      <c r="K38" s="43"/>
      <c r="L38" s="43"/>
      <c r="M38" s="44"/>
      <c r="N38" s="43"/>
    </row>
    <row r="39" spans="1:14" x14ac:dyDescent="0.3">
      <c r="A39" s="15" t="s">
        <v>36</v>
      </c>
      <c r="B39" s="12">
        <v>831</v>
      </c>
      <c r="C39" s="27">
        <f t="shared" si="0"/>
        <v>1.0048367593712213</v>
      </c>
      <c r="D39" s="12">
        <v>975</v>
      </c>
      <c r="E39" s="27">
        <f t="shared" si="1"/>
        <v>1</v>
      </c>
      <c r="F39" s="12">
        <v>129</v>
      </c>
      <c r="G39" s="35">
        <f t="shared" si="2"/>
        <v>1.0487804878048781</v>
      </c>
    </row>
    <row r="40" spans="1:14" x14ac:dyDescent="0.3">
      <c r="A40" s="15" t="s">
        <v>37</v>
      </c>
      <c r="B40" s="12">
        <v>1234</v>
      </c>
      <c r="C40" s="27">
        <f t="shared" si="0"/>
        <v>1.0215231788079471</v>
      </c>
      <c r="D40" s="12">
        <v>1559</v>
      </c>
      <c r="E40" s="27">
        <f t="shared" si="1"/>
        <v>1.0612661674608577</v>
      </c>
      <c r="F40" s="12">
        <v>146</v>
      </c>
      <c r="G40" s="35">
        <f t="shared" si="2"/>
        <v>0.8902439024390244</v>
      </c>
    </row>
    <row r="41" spans="1:14" x14ac:dyDescent="0.3">
      <c r="A41" s="15" t="s">
        <v>38</v>
      </c>
      <c r="B41" s="12">
        <v>1217</v>
      </c>
      <c r="C41" s="27">
        <f t="shared" si="0"/>
        <v>0.93471582181259605</v>
      </c>
      <c r="D41" s="12">
        <v>1571</v>
      </c>
      <c r="E41" s="27">
        <f t="shared" si="1"/>
        <v>0.99556400506970855</v>
      </c>
      <c r="F41" s="12">
        <v>145</v>
      </c>
      <c r="G41" s="35">
        <f t="shared" si="2"/>
        <v>0.93548387096774188</v>
      </c>
    </row>
    <row r="42" spans="1:14" x14ac:dyDescent="0.3">
      <c r="A42" s="15" t="s">
        <v>39</v>
      </c>
      <c r="B42" s="12">
        <v>1200</v>
      </c>
      <c r="C42" s="27">
        <f t="shared" si="0"/>
        <v>1.0859728506787329</v>
      </c>
      <c r="D42" s="12">
        <v>1344</v>
      </c>
      <c r="E42" s="27">
        <f t="shared" si="1"/>
        <v>1.099836333878887</v>
      </c>
      <c r="F42" s="12">
        <v>168</v>
      </c>
      <c r="G42" s="35">
        <f t="shared" si="2"/>
        <v>1.037037037037037</v>
      </c>
    </row>
    <row r="43" spans="1:14" s="5" customFormat="1" x14ac:dyDescent="0.3">
      <c r="A43" s="16">
        <v>2000</v>
      </c>
      <c r="B43" s="36">
        <f>SUM(B39:B42)</f>
        <v>4482</v>
      </c>
      <c r="C43" s="37">
        <f t="shared" si="0"/>
        <v>1.0090049527239981</v>
      </c>
      <c r="D43" s="36">
        <f>SUM(D39:D42)</f>
        <v>5449</v>
      </c>
      <c r="E43" s="37">
        <f t="shared" si="1"/>
        <v>1.0390922959572846</v>
      </c>
      <c r="F43" s="36">
        <f>SUM(F39:F42)</f>
        <v>588</v>
      </c>
      <c r="G43" s="42">
        <f t="shared" si="2"/>
        <v>0.97350993377483441</v>
      </c>
      <c r="H43" s="43"/>
      <c r="I43" s="43"/>
      <c r="J43" s="44"/>
      <c r="K43" s="43"/>
      <c r="L43" s="43"/>
      <c r="M43" s="44"/>
      <c r="N43" s="43"/>
    </row>
    <row r="44" spans="1:14" x14ac:dyDescent="0.3">
      <c r="A44" s="17" t="s">
        <v>40</v>
      </c>
      <c r="B44" s="38">
        <v>873</v>
      </c>
      <c r="C44" s="27">
        <f t="shared" si="0"/>
        <v>1.0505415162454874</v>
      </c>
      <c r="D44" s="38">
        <v>1049</v>
      </c>
      <c r="E44" s="27">
        <f t="shared" si="1"/>
        <v>1.0758974358974358</v>
      </c>
      <c r="F44" s="38">
        <v>107</v>
      </c>
      <c r="G44" s="35">
        <f t="shared" si="2"/>
        <v>0.8294573643410853</v>
      </c>
    </row>
    <row r="45" spans="1:14" x14ac:dyDescent="0.3">
      <c r="A45" s="18" t="s">
        <v>41</v>
      </c>
      <c r="B45" s="12">
        <v>1158</v>
      </c>
      <c r="C45" s="27">
        <f t="shared" si="0"/>
        <v>0.93841166936790921</v>
      </c>
      <c r="D45" s="12">
        <v>1448</v>
      </c>
      <c r="E45" s="27">
        <f t="shared" si="1"/>
        <v>0.92880051314945478</v>
      </c>
      <c r="F45" s="12">
        <v>80</v>
      </c>
      <c r="G45" s="35">
        <f t="shared" si="2"/>
        <v>0.54794520547945202</v>
      </c>
    </row>
    <row r="46" spans="1:14" x14ac:dyDescent="0.3">
      <c r="A46" s="18" t="s">
        <v>42</v>
      </c>
      <c r="B46" s="12">
        <v>1443</v>
      </c>
      <c r="C46" s="27">
        <f t="shared" si="0"/>
        <v>1.1857025472473295</v>
      </c>
      <c r="D46" s="12">
        <v>1811</v>
      </c>
      <c r="E46" s="27">
        <f t="shared" si="1"/>
        <v>1.1527689369828136</v>
      </c>
      <c r="F46" s="12">
        <v>134</v>
      </c>
      <c r="G46" s="35">
        <f t="shared" si="2"/>
        <v>0.92413793103448272</v>
      </c>
    </row>
    <row r="47" spans="1:14" x14ac:dyDescent="0.3">
      <c r="A47" s="18" t="s">
        <v>43</v>
      </c>
      <c r="B47" s="12">
        <v>1292</v>
      </c>
      <c r="C47" s="27">
        <f t="shared" si="0"/>
        <v>1.0766666666666667</v>
      </c>
      <c r="D47" s="12">
        <v>1544</v>
      </c>
      <c r="E47" s="27">
        <f t="shared" si="1"/>
        <v>1.1488095238095237</v>
      </c>
      <c r="F47" s="12">
        <v>196</v>
      </c>
      <c r="G47" s="35">
        <f t="shared" si="2"/>
        <v>1.1666666666666667</v>
      </c>
    </row>
    <row r="48" spans="1:14" s="5" customFormat="1" x14ac:dyDescent="0.3">
      <c r="A48" s="19">
        <v>2001</v>
      </c>
      <c r="B48" s="39">
        <f>SUM(B44:B47)</f>
        <v>4766</v>
      </c>
      <c r="C48" s="37">
        <f t="shared" si="0"/>
        <v>1.0633645693886657</v>
      </c>
      <c r="D48" s="39">
        <f>SUM(D44:D47)</f>
        <v>5852</v>
      </c>
      <c r="E48" s="37">
        <f t="shared" si="1"/>
        <v>1.0739585244999081</v>
      </c>
      <c r="F48" s="39">
        <f>SUM(F44:F47)</f>
        <v>517</v>
      </c>
      <c r="G48" s="42">
        <f t="shared" si="2"/>
        <v>0.87925170068027214</v>
      </c>
      <c r="H48" s="136" t="s">
        <v>44</v>
      </c>
      <c r="I48" s="43"/>
      <c r="J48" s="44"/>
      <c r="K48" s="43"/>
      <c r="L48" s="43"/>
      <c r="M48" s="44"/>
      <c r="N48" s="43"/>
    </row>
    <row r="49" spans="1:14" x14ac:dyDescent="0.3">
      <c r="A49" s="17" t="s">
        <v>45</v>
      </c>
      <c r="B49" s="38">
        <v>870</v>
      </c>
      <c r="C49" s="27">
        <f t="shared" si="0"/>
        <v>0.99656357388316152</v>
      </c>
      <c r="D49" s="38">
        <v>1031</v>
      </c>
      <c r="E49" s="27">
        <f t="shared" si="1"/>
        <v>0.98284080076263103</v>
      </c>
      <c r="F49" s="38">
        <v>111</v>
      </c>
      <c r="G49" s="35">
        <f t="shared" si="2"/>
        <v>1.0373831775700935</v>
      </c>
    </row>
    <row r="50" spans="1:14" x14ac:dyDescent="0.3">
      <c r="A50" s="18" t="s">
        <v>46</v>
      </c>
      <c r="B50" s="12">
        <v>1265</v>
      </c>
      <c r="C50" s="27">
        <f t="shared" si="0"/>
        <v>1.0924006908462867</v>
      </c>
      <c r="D50" s="12">
        <v>1607</v>
      </c>
      <c r="E50" s="27">
        <f t="shared" si="1"/>
        <v>1.1098066298342542</v>
      </c>
      <c r="F50" s="12">
        <v>112</v>
      </c>
      <c r="G50" s="35">
        <f t="shared" si="2"/>
        <v>1.4</v>
      </c>
    </row>
    <row r="51" spans="1:14" x14ac:dyDescent="0.3">
      <c r="A51" s="18" t="s">
        <v>47</v>
      </c>
      <c r="B51" s="12">
        <v>1576</v>
      </c>
      <c r="C51" s="27">
        <f t="shared" si="0"/>
        <v>1.0921690921690921</v>
      </c>
      <c r="D51" s="12">
        <v>2046</v>
      </c>
      <c r="E51" s="27">
        <f t="shared" si="1"/>
        <v>1.1297625621203755</v>
      </c>
      <c r="F51" s="12">
        <v>149</v>
      </c>
      <c r="G51" s="35">
        <f t="shared" si="2"/>
        <v>1.1119402985074627</v>
      </c>
    </row>
    <row r="52" spans="1:14" x14ac:dyDescent="0.3">
      <c r="A52" s="18" t="s">
        <v>48</v>
      </c>
      <c r="B52" s="12">
        <v>1372</v>
      </c>
      <c r="C52" s="27">
        <f t="shared" si="0"/>
        <v>1.0619195046439629</v>
      </c>
      <c r="D52" s="12">
        <v>1616</v>
      </c>
      <c r="E52" s="27">
        <f t="shared" si="1"/>
        <v>1.0466321243523315</v>
      </c>
      <c r="F52" s="12">
        <v>146</v>
      </c>
      <c r="G52" s="35">
        <f t="shared" si="2"/>
        <v>0.74489795918367352</v>
      </c>
    </row>
    <row r="53" spans="1:14" s="5" customFormat="1" x14ac:dyDescent="0.3">
      <c r="A53" s="20">
        <v>2002</v>
      </c>
      <c r="B53" s="36">
        <f>SUM(B49:B52)</f>
        <v>5083</v>
      </c>
      <c r="C53" s="37">
        <f t="shared" si="0"/>
        <v>1.0665127989928662</v>
      </c>
      <c r="D53" s="36">
        <f>SUM(D49:D52)</f>
        <v>6300</v>
      </c>
      <c r="E53" s="37">
        <f t="shared" si="1"/>
        <v>1.0765550239234449</v>
      </c>
      <c r="F53" s="36">
        <f>SUM(F49:F52)</f>
        <v>518</v>
      </c>
      <c r="G53" s="42">
        <f t="shared" si="2"/>
        <v>1.0019342359767891</v>
      </c>
      <c r="I53" s="43"/>
      <c r="J53" s="44"/>
      <c r="K53" s="43"/>
      <c r="L53" s="43"/>
      <c r="M53" s="44"/>
      <c r="N53" s="43"/>
    </row>
    <row r="54" spans="1:14" x14ac:dyDescent="0.3">
      <c r="A54" s="18" t="s">
        <v>49</v>
      </c>
      <c r="B54" s="12">
        <v>849</v>
      </c>
      <c r="C54" s="27">
        <f t="shared" si="0"/>
        <v>0.97586206896551719</v>
      </c>
      <c r="D54" s="12">
        <v>1005</v>
      </c>
      <c r="E54" s="27">
        <f t="shared" si="1"/>
        <v>0.97478176527643068</v>
      </c>
      <c r="F54" s="12">
        <v>76</v>
      </c>
      <c r="G54" s="35">
        <f t="shared" si="2"/>
        <v>0.68468468468468469</v>
      </c>
    </row>
    <row r="55" spans="1:14" x14ac:dyDescent="0.3">
      <c r="A55" s="18" t="s">
        <v>50</v>
      </c>
      <c r="B55" s="12">
        <v>1330</v>
      </c>
      <c r="C55" s="27">
        <f t="shared" si="0"/>
        <v>1.0513833992094861</v>
      </c>
      <c r="D55" s="12">
        <v>1705</v>
      </c>
      <c r="E55" s="27">
        <f t="shared" si="1"/>
        <v>1.0609831985065339</v>
      </c>
      <c r="F55" s="12">
        <v>93</v>
      </c>
      <c r="G55" s="35">
        <f t="shared" si="2"/>
        <v>0.8303571428571429</v>
      </c>
    </row>
    <row r="56" spans="1:14" x14ac:dyDescent="0.3">
      <c r="A56" s="18" t="s">
        <v>51</v>
      </c>
      <c r="B56" s="53">
        <v>1641</v>
      </c>
      <c r="C56" s="27">
        <f t="shared" si="0"/>
        <v>1.0412436548223349</v>
      </c>
      <c r="D56" s="53">
        <v>2053</v>
      </c>
      <c r="E56" s="27">
        <f t="shared" si="1"/>
        <v>1.0034213098729228</v>
      </c>
      <c r="F56" s="53">
        <v>139</v>
      </c>
      <c r="G56" s="35">
        <f t="shared" si="2"/>
        <v>0.93288590604026844</v>
      </c>
    </row>
    <row r="57" spans="1:14" x14ac:dyDescent="0.3">
      <c r="A57" s="18" t="s">
        <v>52</v>
      </c>
      <c r="B57" s="53">
        <v>1548</v>
      </c>
      <c r="C57" s="27">
        <f t="shared" si="0"/>
        <v>1.1282798833819243</v>
      </c>
      <c r="D57" s="53">
        <v>1871</v>
      </c>
      <c r="E57" s="27">
        <f t="shared" si="1"/>
        <v>1.1577970297029703</v>
      </c>
      <c r="F57" s="53">
        <v>175</v>
      </c>
      <c r="G57" s="35">
        <f t="shared" si="2"/>
        <v>1.1986301369863013</v>
      </c>
    </row>
    <row r="58" spans="1:14" s="5" customFormat="1" ht="15.5" thickBot="1" x14ac:dyDescent="0.35">
      <c r="A58" s="21">
        <v>2003</v>
      </c>
      <c r="B58" s="40">
        <f>SUM(B54:B57)</f>
        <v>5368</v>
      </c>
      <c r="C58" s="41">
        <f t="shared" si="0"/>
        <v>1.0560692504426519</v>
      </c>
      <c r="D58" s="40">
        <f>SUM(D54:D57)</f>
        <v>6634</v>
      </c>
      <c r="E58" s="41">
        <f t="shared" si="1"/>
        <v>1.053015873015873</v>
      </c>
      <c r="F58" s="40">
        <f>SUM(F54:F57)</f>
        <v>483</v>
      </c>
      <c r="G58" s="45">
        <f t="shared" si="2"/>
        <v>0.93243243243243246</v>
      </c>
      <c r="H58" s="135" t="s">
        <v>53</v>
      </c>
      <c r="I58" s="134" t="s">
        <v>54</v>
      </c>
      <c r="J58" s="44"/>
      <c r="K58" s="43"/>
      <c r="L58" s="43"/>
      <c r="M58" s="44"/>
      <c r="N58" s="43"/>
    </row>
    <row r="59" spans="1:14" x14ac:dyDescent="0.25">
      <c r="A59" s="89" t="s">
        <v>55</v>
      </c>
      <c r="B59" s="54">
        <v>1050</v>
      </c>
      <c r="C59" s="55">
        <f t="shared" ref="C59:C68" si="3">B59/B54</f>
        <v>1.2367491166077738</v>
      </c>
      <c r="D59" s="90">
        <v>1269</v>
      </c>
      <c r="E59" s="91">
        <f t="shared" ref="E59:E68" si="4">D59/D54</f>
        <v>1.2626865671641792</v>
      </c>
      <c r="F59" s="65">
        <v>115</v>
      </c>
      <c r="G59" s="58">
        <f t="shared" ref="G59:G68" si="5">F59/F54</f>
        <v>1.513157894736842</v>
      </c>
    </row>
    <row r="60" spans="1:14" x14ac:dyDescent="0.25">
      <c r="A60" s="68" t="s">
        <v>56</v>
      </c>
      <c r="B60" s="56">
        <v>1308</v>
      </c>
      <c r="C60" s="57">
        <f t="shared" si="3"/>
        <v>0.98345864661654137</v>
      </c>
      <c r="D60" s="29">
        <v>1672</v>
      </c>
      <c r="E60" s="30">
        <f t="shared" si="4"/>
        <v>0.98064516129032253</v>
      </c>
      <c r="F60" s="49">
        <v>99</v>
      </c>
      <c r="G60" s="35">
        <f t="shared" si="5"/>
        <v>1.064516129032258</v>
      </c>
    </row>
    <row r="61" spans="1:14" x14ac:dyDescent="0.25">
      <c r="A61" s="68" t="s">
        <v>57</v>
      </c>
      <c r="B61" s="56">
        <v>1391</v>
      </c>
      <c r="C61" s="57">
        <f t="shared" si="3"/>
        <v>0.84765386959171241</v>
      </c>
      <c r="D61" s="29">
        <v>1770</v>
      </c>
      <c r="E61" s="30">
        <f t="shared" si="4"/>
        <v>0.86215294690696542</v>
      </c>
      <c r="F61" s="49">
        <v>144</v>
      </c>
      <c r="G61" s="35">
        <f t="shared" si="5"/>
        <v>1.0359712230215827</v>
      </c>
    </row>
    <row r="62" spans="1:14" x14ac:dyDescent="0.25">
      <c r="A62" s="68" t="s">
        <v>58</v>
      </c>
      <c r="B62" s="56">
        <v>1332</v>
      </c>
      <c r="C62" s="57">
        <f t="shared" si="3"/>
        <v>0.86046511627906974</v>
      </c>
      <c r="D62" s="29">
        <v>1705</v>
      </c>
      <c r="E62" s="30">
        <f t="shared" si="4"/>
        <v>0.91127739176910738</v>
      </c>
      <c r="F62" s="56">
        <v>158</v>
      </c>
      <c r="G62" s="35">
        <f t="shared" si="5"/>
        <v>0.9028571428571428</v>
      </c>
    </row>
    <row r="63" spans="1:14" ht="13.5" thickBot="1" x14ac:dyDescent="0.3">
      <c r="A63" s="92">
        <v>2004</v>
      </c>
      <c r="B63" s="93">
        <f>SUM(B59:B62)</f>
        <v>5081</v>
      </c>
      <c r="C63" s="94">
        <f t="shared" si="3"/>
        <v>0.94653502235469444</v>
      </c>
      <c r="D63" s="95">
        <f>SUM(D59:D62)</f>
        <v>6416</v>
      </c>
      <c r="E63" s="96">
        <f t="shared" si="4"/>
        <v>0.96713898100693396</v>
      </c>
      <c r="F63" s="97">
        <f>SUM(F59:F62)</f>
        <v>516</v>
      </c>
      <c r="G63" s="98">
        <f t="shared" si="5"/>
        <v>1.0683229813664596</v>
      </c>
      <c r="I63" s="7" t="s">
        <v>59</v>
      </c>
    </row>
    <row r="64" spans="1:14" x14ac:dyDescent="0.25">
      <c r="A64" s="68" t="s">
        <v>60</v>
      </c>
      <c r="B64" s="56">
        <v>899</v>
      </c>
      <c r="C64" s="57">
        <f t="shared" si="3"/>
        <v>0.85619047619047617</v>
      </c>
      <c r="D64" s="29">
        <v>1109</v>
      </c>
      <c r="E64" s="30">
        <f t="shared" si="4"/>
        <v>0.87391646966115055</v>
      </c>
      <c r="F64" s="49">
        <v>84</v>
      </c>
      <c r="G64" s="35">
        <f t="shared" si="5"/>
        <v>0.73043478260869565</v>
      </c>
    </row>
    <row r="65" spans="1:7" x14ac:dyDescent="0.25">
      <c r="A65" s="68" t="s">
        <v>61</v>
      </c>
      <c r="B65" s="56">
        <v>1184</v>
      </c>
      <c r="C65" s="57">
        <f t="shared" si="3"/>
        <v>0.90519877675840976</v>
      </c>
      <c r="D65" s="29">
        <v>1510</v>
      </c>
      <c r="E65" s="30">
        <f t="shared" si="4"/>
        <v>0.90311004784688997</v>
      </c>
      <c r="F65" s="49">
        <v>105</v>
      </c>
      <c r="G65" s="35">
        <f t="shared" si="5"/>
        <v>1.0606060606060606</v>
      </c>
    </row>
    <row r="66" spans="1:7" x14ac:dyDescent="0.25">
      <c r="A66" s="68" t="s">
        <v>62</v>
      </c>
      <c r="B66" s="56">
        <v>1360</v>
      </c>
      <c r="C66" s="57">
        <f t="shared" si="3"/>
        <v>0.97771387491013662</v>
      </c>
      <c r="D66" s="29">
        <v>1719</v>
      </c>
      <c r="E66" s="30">
        <f t="shared" si="4"/>
        <v>0.97118644067796611</v>
      </c>
      <c r="F66" s="49">
        <v>127</v>
      </c>
      <c r="G66" s="35">
        <f t="shared" si="5"/>
        <v>0.88194444444444442</v>
      </c>
    </row>
    <row r="67" spans="1:7" x14ac:dyDescent="0.25">
      <c r="A67" s="68" t="s">
        <v>63</v>
      </c>
      <c r="B67" s="56">
        <v>1023</v>
      </c>
      <c r="C67" s="57">
        <f t="shared" si="3"/>
        <v>0.76801801801801806</v>
      </c>
      <c r="D67" s="29">
        <v>1262</v>
      </c>
      <c r="E67" s="30">
        <f t="shared" si="4"/>
        <v>0.74017595307917894</v>
      </c>
      <c r="F67" s="56">
        <v>126</v>
      </c>
      <c r="G67" s="35">
        <f t="shared" si="5"/>
        <v>0.79746835443037978</v>
      </c>
    </row>
    <row r="68" spans="1:7" ht="13.5" thickBot="1" x14ac:dyDescent="0.3">
      <c r="A68" s="82">
        <v>2005</v>
      </c>
      <c r="B68" s="83">
        <f>SUM(B64:B67)</f>
        <v>4466</v>
      </c>
      <c r="C68" s="84">
        <f t="shared" si="3"/>
        <v>0.87896083448140128</v>
      </c>
      <c r="D68" s="85">
        <f>SUM(D64:D67)</f>
        <v>5600</v>
      </c>
      <c r="E68" s="86">
        <f t="shared" si="4"/>
        <v>0.87281795511221949</v>
      </c>
      <c r="F68" s="87">
        <f>SUM(F64:F67)</f>
        <v>442</v>
      </c>
      <c r="G68" s="88">
        <f t="shared" si="5"/>
        <v>0.85658914728682167</v>
      </c>
    </row>
    <row r="69" spans="1:7" x14ac:dyDescent="0.25">
      <c r="A69" s="89" t="s">
        <v>64</v>
      </c>
      <c r="B69" s="90">
        <v>721</v>
      </c>
      <c r="C69" s="91">
        <f t="shared" ref="C69:C142" si="6">B69/B64</f>
        <v>0.80200222469410454</v>
      </c>
      <c r="D69" s="54">
        <v>880</v>
      </c>
      <c r="E69" s="91">
        <f t="shared" ref="E69:E93" si="7">D69/D64</f>
        <v>0.79350766456266908</v>
      </c>
      <c r="F69" s="65">
        <v>77</v>
      </c>
      <c r="G69" s="58">
        <f t="shared" ref="G69:G122" si="8">F69/F64</f>
        <v>0.91666666666666663</v>
      </c>
    </row>
    <row r="70" spans="1:7" x14ac:dyDescent="0.25">
      <c r="A70" s="68" t="s">
        <v>65</v>
      </c>
      <c r="B70" s="29">
        <v>944</v>
      </c>
      <c r="C70" s="30">
        <f t="shared" si="6"/>
        <v>0.79729729729729726</v>
      </c>
      <c r="D70" s="56">
        <v>1224</v>
      </c>
      <c r="E70" s="30">
        <f t="shared" si="7"/>
        <v>0.81059602649006623</v>
      </c>
      <c r="F70" s="49">
        <v>82</v>
      </c>
      <c r="G70" s="35">
        <f t="shared" si="8"/>
        <v>0.78095238095238095</v>
      </c>
    </row>
    <row r="71" spans="1:7" x14ac:dyDescent="0.25">
      <c r="A71" s="68" t="s">
        <v>66</v>
      </c>
      <c r="B71" s="29">
        <v>1400</v>
      </c>
      <c r="C71" s="30">
        <f t="shared" si="6"/>
        <v>1.0294117647058822</v>
      </c>
      <c r="D71" s="56">
        <v>1803</v>
      </c>
      <c r="E71" s="30">
        <f t="shared" si="7"/>
        <v>1.0488656195462478</v>
      </c>
      <c r="F71" s="49">
        <v>111</v>
      </c>
      <c r="G71" s="35">
        <f t="shared" si="8"/>
        <v>0.87401574803149606</v>
      </c>
    </row>
    <row r="72" spans="1:7" x14ac:dyDescent="0.25">
      <c r="A72" s="68" t="s">
        <v>67</v>
      </c>
      <c r="B72" s="29">
        <v>1237</v>
      </c>
      <c r="C72" s="30">
        <f t="shared" si="6"/>
        <v>1.2091886608015641</v>
      </c>
      <c r="D72" s="56">
        <v>1497</v>
      </c>
      <c r="E72" s="30">
        <f t="shared" si="7"/>
        <v>1.1862123613312203</v>
      </c>
      <c r="F72" s="49">
        <v>137</v>
      </c>
      <c r="G72" s="35">
        <f t="shared" si="8"/>
        <v>1.0873015873015872</v>
      </c>
    </row>
    <row r="73" spans="1:7" ht="13.5" thickBot="1" x14ac:dyDescent="0.3">
      <c r="A73" s="99">
        <v>2006</v>
      </c>
      <c r="B73" s="79">
        <f>SUM(B69:B72)</f>
        <v>4302</v>
      </c>
      <c r="C73" s="80">
        <f t="shared" si="6"/>
        <v>0.96327810120913571</v>
      </c>
      <c r="D73" s="100">
        <f>SUM(D69:D72)</f>
        <v>5404</v>
      </c>
      <c r="E73" s="80">
        <f t="shared" si="7"/>
        <v>0.96499999999999997</v>
      </c>
      <c r="F73" s="101">
        <f>SUM(F69:F72)</f>
        <v>407</v>
      </c>
      <c r="G73" s="102">
        <f t="shared" si="8"/>
        <v>0.920814479638009</v>
      </c>
    </row>
    <row r="74" spans="1:7" x14ac:dyDescent="0.25">
      <c r="A74" s="68" t="s">
        <v>68</v>
      </c>
      <c r="B74" s="29">
        <v>981</v>
      </c>
      <c r="C74" s="30">
        <f t="shared" si="6"/>
        <v>1.3606102635228849</v>
      </c>
      <c r="D74" s="56">
        <v>1199</v>
      </c>
      <c r="E74" s="57">
        <f t="shared" si="7"/>
        <v>1.3625</v>
      </c>
      <c r="F74" s="103">
        <v>114</v>
      </c>
      <c r="G74" s="58">
        <f t="shared" si="8"/>
        <v>1.4805194805194806</v>
      </c>
    </row>
    <row r="75" spans="1:7" x14ac:dyDescent="0.25">
      <c r="A75" s="68" t="s">
        <v>69</v>
      </c>
      <c r="B75" s="29">
        <v>1151</v>
      </c>
      <c r="C75" s="30">
        <f t="shared" si="6"/>
        <v>1.2192796610169492</v>
      </c>
      <c r="D75" s="56">
        <v>1523</v>
      </c>
      <c r="E75" s="57">
        <f t="shared" si="7"/>
        <v>1.244281045751634</v>
      </c>
      <c r="F75" s="103">
        <v>84</v>
      </c>
      <c r="G75" s="35">
        <f t="shared" si="8"/>
        <v>1.024390243902439</v>
      </c>
    </row>
    <row r="76" spans="1:7" x14ac:dyDescent="0.25">
      <c r="A76" s="68" t="s">
        <v>70</v>
      </c>
      <c r="B76" s="29">
        <v>1478</v>
      </c>
      <c r="C76" s="30">
        <f t="shared" si="6"/>
        <v>1.0557142857142856</v>
      </c>
      <c r="D76" s="56">
        <v>1938</v>
      </c>
      <c r="E76" s="57">
        <f t="shared" si="7"/>
        <v>1.0748752079866888</v>
      </c>
      <c r="F76" s="29">
        <v>108</v>
      </c>
      <c r="G76" s="35">
        <f t="shared" si="8"/>
        <v>0.97297297297297303</v>
      </c>
    </row>
    <row r="77" spans="1:7" x14ac:dyDescent="0.25">
      <c r="A77" s="68" t="s">
        <v>71</v>
      </c>
      <c r="B77" s="29">
        <v>1171</v>
      </c>
      <c r="C77" s="30">
        <f t="shared" si="6"/>
        <v>0.94664510913500399</v>
      </c>
      <c r="D77" s="56">
        <v>1428</v>
      </c>
      <c r="E77" s="57">
        <f t="shared" si="7"/>
        <v>0.95390781563126248</v>
      </c>
      <c r="F77" s="29">
        <v>113</v>
      </c>
      <c r="G77" s="35">
        <f t="shared" si="8"/>
        <v>0.82481751824817517</v>
      </c>
    </row>
    <row r="78" spans="1:7" ht="13.5" thickBot="1" x14ac:dyDescent="0.3">
      <c r="A78" s="78">
        <v>2007</v>
      </c>
      <c r="B78" s="79">
        <f>SUM(B74:B77)</f>
        <v>4781</v>
      </c>
      <c r="C78" s="80">
        <f t="shared" si="6"/>
        <v>1.1113435611343561</v>
      </c>
      <c r="D78" s="100">
        <f>SUM(D74:D77)</f>
        <v>6088</v>
      </c>
      <c r="E78" s="81">
        <f t="shared" si="7"/>
        <v>1.1265729089563286</v>
      </c>
      <c r="F78" s="107">
        <f>SUM(F74:F77)</f>
        <v>419</v>
      </c>
      <c r="G78" s="102">
        <f t="shared" si="8"/>
        <v>1.0294840294840295</v>
      </c>
    </row>
    <row r="79" spans="1:7" x14ac:dyDescent="0.25">
      <c r="A79" s="68" t="s">
        <v>72</v>
      </c>
      <c r="B79" s="29">
        <v>886</v>
      </c>
      <c r="C79" s="30">
        <f t="shared" si="6"/>
        <v>0.90316004077471967</v>
      </c>
      <c r="D79" s="54">
        <v>1156</v>
      </c>
      <c r="E79" s="55">
        <f t="shared" si="7"/>
        <v>0.96413678065054209</v>
      </c>
      <c r="F79" s="111">
        <v>74</v>
      </c>
      <c r="G79" s="58">
        <f t="shared" si="8"/>
        <v>0.64912280701754388</v>
      </c>
    </row>
    <row r="80" spans="1:7" x14ac:dyDescent="0.25">
      <c r="A80" s="68" t="s">
        <v>73</v>
      </c>
      <c r="B80" s="29">
        <v>1096</v>
      </c>
      <c r="C80" s="30">
        <f t="shared" si="6"/>
        <v>0.95221546481320596</v>
      </c>
      <c r="D80" s="56">
        <v>1452</v>
      </c>
      <c r="E80" s="57">
        <f t="shared" si="7"/>
        <v>0.953381483913329</v>
      </c>
      <c r="F80" s="112">
        <v>61</v>
      </c>
      <c r="G80" s="35">
        <f t="shared" si="8"/>
        <v>0.72619047619047616</v>
      </c>
    </row>
    <row r="81" spans="1:7" x14ac:dyDescent="0.25">
      <c r="A81" s="68" t="s">
        <v>74</v>
      </c>
      <c r="B81" s="29">
        <v>1189</v>
      </c>
      <c r="C81" s="30">
        <f t="shared" si="6"/>
        <v>0.80446549391069011</v>
      </c>
      <c r="D81" s="56">
        <v>1521</v>
      </c>
      <c r="E81" s="57">
        <f t="shared" si="7"/>
        <v>0.78482972136222906</v>
      </c>
      <c r="F81" s="111">
        <v>104</v>
      </c>
      <c r="G81" s="35">
        <f t="shared" si="8"/>
        <v>0.96296296296296291</v>
      </c>
    </row>
    <row r="82" spans="1:7" x14ac:dyDescent="0.25">
      <c r="A82" s="68" t="s">
        <v>75</v>
      </c>
      <c r="B82" s="29">
        <v>1025</v>
      </c>
      <c r="C82" s="30">
        <f t="shared" si="6"/>
        <v>0.87532023911187018</v>
      </c>
      <c r="D82" s="56">
        <v>1279</v>
      </c>
      <c r="E82" s="57">
        <f t="shared" si="7"/>
        <v>0.89565826330532217</v>
      </c>
      <c r="F82" s="111">
        <v>77</v>
      </c>
      <c r="G82" s="35">
        <f t="shared" si="8"/>
        <v>0.68141592920353977</v>
      </c>
    </row>
    <row r="83" spans="1:7" ht="13.5" thickBot="1" x14ac:dyDescent="0.3">
      <c r="A83" s="108">
        <v>2008</v>
      </c>
      <c r="B83" s="79">
        <f>SUM(B79:B82)</f>
        <v>4196</v>
      </c>
      <c r="C83" s="80">
        <f t="shared" si="6"/>
        <v>0.87764066094959214</v>
      </c>
      <c r="D83" s="100">
        <f>SUM(D79:D82)</f>
        <v>5408</v>
      </c>
      <c r="E83" s="81">
        <f t="shared" si="7"/>
        <v>0.88830486202365311</v>
      </c>
      <c r="F83" s="113">
        <f>SUM(F79:F82)</f>
        <v>316</v>
      </c>
      <c r="G83" s="102">
        <f t="shared" si="8"/>
        <v>0.75417661097852029</v>
      </c>
    </row>
    <row r="84" spans="1:7" x14ac:dyDescent="0.25">
      <c r="A84" s="68" t="s">
        <v>76</v>
      </c>
      <c r="B84" s="29">
        <v>633</v>
      </c>
      <c r="C84" s="30">
        <f t="shared" si="6"/>
        <v>0.71444695259593682</v>
      </c>
      <c r="D84" s="54">
        <v>785</v>
      </c>
      <c r="E84" s="91">
        <f t="shared" si="7"/>
        <v>0.6790657439446367</v>
      </c>
      <c r="F84" s="119">
        <v>64</v>
      </c>
      <c r="G84" s="58">
        <f t="shared" si="8"/>
        <v>0.86486486486486491</v>
      </c>
    </row>
    <row r="85" spans="1:7" x14ac:dyDescent="0.25">
      <c r="A85" s="68" t="s">
        <v>77</v>
      </c>
      <c r="B85" s="29">
        <v>828</v>
      </c>
      <c r="C85" s="30">
        <f t="shared" si="6"/>
        <v>0.75547445255474455</v>
      </c>
      <c r="D85" s="56">
        <v>1006</v>
      </c>
      <c r="E85" s="30">
        <f t="shared" si="7"/>
        <v>0.69283746556473824</v>
      </c>
      <c r="F85" s="145">
        <v>49</v>
      </c>
      <c r="G85" s="35">
        <f t="shared" si="8"/>
        <v>0.80327868852459017</v>
      </c>
    </row>
    <row r="86" spans="1:7" x14ac:dyDescent="0.25">
      <c r="A86" s="68" t="s">
        <v>78</v>
      </c>
      <c r="B86" s="29">
        <v>986</v>
      </c>
      <c r="C86" s="30">
        <f t="shared" si="6"/>
        <v>0.82926829268292679</v>
      </c>
      <c r="D86" s="118">
        <v>1234</v>
      </c>
      <c r="E86" s="30">
        <f t="shared" si="7"/>
        <v>0.81130834976988819</v>
      </c>
      <c r="F86" s="145">
        <v>79</v>
      </c>
      <c r="G86" s="35">
        <f t="shared" si="8"/>
        <v>0.75961538461538458</v>
      </c>
    </row>
    <row r="87" spans="1:7" x14ac:dyDescent="0.25">
      <c r="A87" s="68" t="s">
        <v>79</v>
      </c>
      <c r="B87" s="29">
        <v>711</v>
      </c>
      <c r="C87" s="30">
        <f t="shared" si="6"/>
        <v>0.6936585365853658</v>
      </c>
      <c r="D87" s="56">
        <v>903</v>
      </c>
      <c r="E87" s="30">
        <f t="shared" si="7"/>
        <v>0.70602032838154805</v>
      </c>
      <c r="F87" s="145">
        <v>62</v>
      </c>
      <c r="G87" s="35">
        <f t="shared" si="8"/>
        <v>0.80519480519480524</v>
      </c>
    </row>
    <row r="88" spans="1:7" ht="13.5" thickBot="1" x14ac:dyDescent="0.3">
      <c r="A88" s="114">
        <v>2009</v>
      </c>
      <c r="B88" s="115">
        <f>SUM(B84:B87)</f>
        <v>3158</v>
      </c>
      <c r="C88" s="116">
        <f t="shared" si="6"/>
        <v>0.75262154432793138</v>
      </c>
      <c r="D88" s="115">
        <f>SUM(D84:D87)</f>
        <v>3928</v>
      </c>
      <c r="E88" s="116">
        <f t="shared" si="7"/>
        <v>0.72633136094674555</v>
      </c>
      <c r="F88" s="115">
        <f>SUM(F84:F87)</f>
        <v>254</v>
      </c>
      <c r="G88" s="117">
        <f t="shared" si="8"/>
        <v>0.80379746835443033</v>
      </c>
    </row>
    <row r="89" spans="1:7" x14ac:dyDescent="0.25">
      <c r="A89" s="68" t="s">
        <v>80</v>
      </c>
      <c r="B89" s="29">
        <v>501</v>
      </c>
      <c r="C89" s="30">
        <f t="shared" si="6"/>
        <v>0.79146919431279616</v>
      </c>
      <c r="D89" s="54">
        <v>636</v>
      </c>
      <c r="E89" s="30">
        <f t="shared" si="7"/>
        <v>0.81019108280254781</v>
      </c>
      <c r="F89" s="119">
        <v>31</v>
      </c>
      <c r="G89" s="58">
        <f t="shared" si="8"/>
        <v>0.484375</v>
      </c>
    </row>
    <row r="90" spans="1:7" x14ac:dyDescent="0.25">
      <c r="A90" s="68" t="s">
        <v>81</v>
      </c>
      <c r="B90" s="29">
        <v>815</v>
      </c>
      <c r="C90" s="30">
        <f t="shared" si="6"/>
        <v>0.9842995169082126</v>
      </c>
      <c r="D90" s="56">
        <v>1016</v>
      </c>
      <c r="E90" s="30">
        <f t="shared" si="7"/>
        <v>1.0099403578528827</v>
      </c>
      <c r="F90" s="145">
        <v>64</v>
      </c>
      <c r="G90" s="35">
        <f t="shared" si="8"/>
        <v>1.3061224489795917</v>
      </c>
    </row>
    <row r="91" spans="1:7" x14ac:dyDescent="0.25">
      <c r="A91" s="68" t="s">
        <v>82</v>
      </c>
      <c r="B91" s="29">
        <v>999</v>
      </c>
      <c r="C91" s="30">
        <f t="shared" si="6"/>
        <v>1.013184584178499</v>
      </c>
      <c r="D91" s="31">
        <v>1250</v>
      </c>
      <c r="E91" s="30">
        <f>D90/D86</f>
        <v>0.8233387358184765</v>
      </c>
      <c r="F91" s="145">
        <v>65</v>
      </c>
      <c r="G91" s="35">
        <f t="shared" si="8"/>
        <v>0.82278481012658233</v>
      </c>
    </row>
    <row r="92" spans="1:7" x14ac:dyDescent="0.25">
      <c r="A92" s="68" t="s">
        <v>83</v>
      </c>
      <c r="B92" s="29">
        <v>878</v>
      </c>
      <c r="C92" s="30">
        <f t="shared" si="6"/>
        <v>1.2348804500703234</v>
      </c>
      <c r="D92" s="56">
        <v>1121</v>
      </c>
      <c r="E92" s="30">
        <f t="shared" si="7"/>
        <v>1.2414174972314507</v>
      </c>
      <c r="F92" s="145">
        <v>58</v>
      </c>
      <c r="G92" s="35">
        <f t="shared" si="8"/>
        <v>0.93548387096774188</v>
      </c>
    </row>
    <row r="93" spans="1:7" ht="13.5" thickBot="1" x14ac:dyDescent="0.3">
      <c r="A93" s="138">
        <v>2010</v>
      </c>
      <c r="B93" s="137">
        <f>SUM(B89:B92)</f>
        <v>3193</v>
      </c>
      <c r="C93" s="116">
        <f t="shared" si="6"/>
        <v>1.0110829639012033</v>
      </c>
      <c r="D93" s="115">
        <f>SUM(D89:D92)</f>
        <v>4023</v>
      </c>
      <c r="E93" s="116">
        <f t="shared" si="7"/>
        <v>1.0241853360488797</v>
      </c>
      <c r="F93" s="115">
        <f>SUM(F89:F92)</f>
        <v>218</v>
      </c>
      <c r="G93" s="102">
        <f t="shared" si="8"/>
        <v>0.8582677165354331</v>
      </c>
    </row>
    <row r="94" spans="1:7" x14ac:dyDescent="0.25">
      <c r="A94" s="68" t="s">
        <v>84</v>
      </c>
      <c r="B94" s="29">
        <v>549</v>
      </c>
      <c r="C94" s="30">
        <f t="shared" si="6"/>
        <v>1.095808383233533</v>
      </c>
      <c r="D94" s="54">
        <v>709</v>
      </c>
      <c r="E94" s="30">
        <f t="shared" ref="E94:E144" si="9">D94/D89</f>
        <v>1.1147798742138364</v>
      </c>
      <c r="F94" s="119">
        <v>31</v>
      </c>
      <c r="G94" s="58">
        <f t="shared" si="8"/>
        <v>1</v>
      </c>
    </row>
    <row r="95" spans="1:7" x14ac:dyDescent="0.25">
      <c r="A95" s="68" t="s">
        <v>85</v>
      </c>
      <c r="B95" s="29">
        <v>857</v>
      </c>
      <c r="C95" s="30">
        <f t="shared" si="6"/>
        <v>1.0515337423312883</v>
      </c>
      <c r="D95" s="56">
        <v>1067</v>
      </c>
      <c r="E95" s="30">
        <f t="shared" si="9"/>
        <v>1.0501968503937007</v>
      </c>
      <c r="F95" s="145">
        <v>38</v>
      </c>
      <c r="G95" s="35">
        <f t="shared" si="8"/>
        <v>0.59375</v>
      </c>
    </row>
    <row r="96" spans="1:7" x14ac:dyDescent="0.25">
      <c r="A96" s="68" t="s">
        <v>86</v>
      </c>
      <c r="B96" s="29">
        <v>1131</v>
      </c>
      <c r="C96" s="30">
        <f t="shared" si="6"/>
        <v>1.132132132132132</v>
      </c>
      <c r="D96" s="31">
        <v>1401</v>
      </c>
      <c r="E96" s="30">
        <f t="shared" si="9"/>
        <v>1.1208</v>
      </c>
      <c r="F96" s="145">
        <v>47</v>
      </c>
      <c r="G96" s="35">
        <f t="shared" si="8"/>
        <v>0.72307692307692306</v>
      </c>
    </row>
    <row r="97" spans="1:7" x14ac:dyDescent="0.25">
      <c r="A97" s="68" t="s">
        <v>87</v>
      </c>
      <c r="B97" s="29">
        <v>849</v>
      </c>
      <c r="C97" s="30">
        <f t="shared" si="6"/>
        <v>0.96697038724373574</v>
      </c>
      <c r="D97" s="56">
        <v>1047</v>
      </c>
      <c r="E97" s="30">
        <f t="shared" si="9"/>
        <v>0.93398751115075829</v>
      </c>
      <c r="F97" s="145">
        <v>63</v>
      </c>
      <c r="G97" s="35">
        <f t="shared" si="8"/>
        <v>1.0862068965517242</v>
      </c>
    </row>
    <row r="98" spans="1:7" ht="13.5" thickBot="1" x14ac:dyDescent="0.3">
      <c r="A98" s="138">
        <v>2011</v>
      </c>
      <c r="B98" s="137">
        <f>SUM(B94:B97)</f>
        <v>3386</v>
      </c>
      <c r="C98" s="116">
        <f t="shared" si="6"/>
        <v>1.0604447228311933</v>
      </c>
      <c r="D98" s="115">
        <f>SUM(D94:D97)</f>
        <v>4224</v>
      </c>
      <c r="E98" s="116">
        <f t="shared" si="9"/>
        <v>1.0499627143922445</v>
      </c>
      <c r="F98" s="115">
        <f>SUM(F94:F97)</f>
        <v>179</v>
      </c>
      <c r="G98" s="102">
        <f t="shared" si="8"/>
        <v>0.82110091743119262</v>
      </c>
    </row>
    <row r="99" spans="1:7" x14ac:dyDescent="0.25">
      <c r="A99" s="68" t="s">
        <v>88</v>
      </c>
      <c r="B99" s="29">
        <v>663</v>
      </c>
      <c r="C99" s="30">
        <f t="shared" si="6"/>
        <v>1.2076502732240437</v>
      </c>
      <c r="D99" s="54">
        <v>841</v>
      </c>
      <c r="E99" s="30">
        <f t="shared" si="9"/>
        <v>1.1861777150916784</v>
      </c>
      <c r="F99" s="119">
        <v>42</v>
      </c>
      <c r="G99" s="58">
        <f t="shared" si="8"/>
        <v>1.3548387096774193</v>
      </c>
    </row>
    <row r="100" spans="1:7" x14ac:dyDescent="0.25">
      <c r="A100" s="68" t="s">
        <v>89</v>
      </c>
      <c r="B100" s="29">
        <v>846</v>
      </c>
      <c r="C100" s="30">
        <f t="shared" si="6"/>
        <v>0.98716452742123684</v>
      </c>
      <c r="D100" s="56">
        <v>1045</v>
      </c>
      <c r="E100" s="30">
        <f t="shared" si="9"/>
        <v>0.97938144329896903</v>
      </c>
      <c r="F100" s="145">
        <v>37</v>
      </c>
      <c r="G100" s="35">
        <f t="shared" si="8"/>
        <v>0.97368421052631582</v>
      </c>
    </row>
    <row r="101" spans="1:7" x14ac:dyDescent="0.25">
      <c r="A101" s="68" t="s">
        <v>90</v>
      </c>
      <c r="B101" s="29">
        <v>1070</v>
      </c>
      <c r="C101" s="30">
        <f t="shared" si="6"/>
        <v>0.94606542882404954</v>
      </c>
      <c r="D101" s="31">
        <v>1351</v>
      </c>
      <c r="E101" s="30">
        <f t="shared" si="9"/>
        <v>0.96431120628122768</v>
      </c>
      <c r="F101" s="145">
        <v>45</v>
      </c>
      <c r="G101" s="35">
        <f t="shared" si="8"/>
        <v>0.95744680851063835</v>
      </c>
    </row>
    <row r="102" spans="1:7" x14ac:dyDescent="0.25">
      <c r="A102" s="68" t="s">
        <v>91</v>
      </c>
      <c r="B102" s="29">
        <v>779</v>
      </c>
      <c r="C102" s="30">
        <f t="shared" si="6"/>
        <v>0.91755005889281505</v>
      </c>
      <c r="D102" s="56">
        <v>942</v>
      </c>
      <c r="E102" s="30">
        <f t="shared" si="9"/>
        <v>0.89971346704871058</v>
      </c>
      <c r="F102" s="145">
        <v>53</v>
      </c>
      <c r="G102" s="35">
        <f t="shared" si="8"/>
        <v>0.84126984126984128</v>
      </c>
    </row>
    <row r="103" spans="1:7" ht="13.5" thickBot="1" x14ac:dyDescent="0.3">
      <c r="A103" s="138">
        <v>2012</v>
      </c>
      <c r="B103" s="137">
        <f>SUM(B99:B102)</f>
        <v>3358</v>
      </c>
      <c r="C103" s="116">
        <f>B103/B98</f>
        <v>0.99173065564087415</v>
      </c>
      <c r="D103" s="115">
        <f>SUM(D99:D102)</f>
        <v>4179</v>
      </c>
      <c r="E103" s="116">
        <f t="shared" si="9"/>
        <v>0.98934659090909094</v>
      </c>
      <c r="F103" s="115">
        <f>SUM(F99:F102)</f>
        <v>177</v>
      </c>
      <c r="G103" s="102">
        <f>F103/F98</f>
        <v>0.98882681564245811</v>
      </c>
    </row>
    <row r="104" spans="1:7" x14ac:dyDescent="0.25">
      <c r="A104" s="68" t="s">
        <v>92</v>
      </c>
      <c r="B104" s="29">
        <v>570</v>
      </c>
      <c r="C104" s="30">
        <f t="shared" si="6"/>
        <v>0.85972850678733037</v>
      </c>
      <c r="D104" s="54">
        <v>736</v>
      </c>
      <c r="E104" s="30">
        <f t="shared" si="9"/>
        <v>0.87514863258026154</v>
      </c>
      <c r="F104" s="119">
        <v>25</v>
      </c>
      <c r="G104" s="58">
        <f t="shared" si="8"/>
        <v>0.59523809523809523</v>
      </c>
    </row>
    <row r="105" spans="1:7" x14ac:dyDescent="0.25">
      <c r="A105" s="68" t="s">
        <v>93</v>
      </c>
      <c r="B105" s="29">
        <v>937</v>
      </c>
      <c r="C105" s="30">
        <f t="shared" si="6"/>
        <v>1.1075650118203311</v>
      </c>
      <c r="D105" s="56">
        <v>1148</v>
      </c>
      <c r="E105" s="30">
        <f t="shared" si="9"/>
        <v>1.0985645933014354</v>
      </c>
      <c r="F105" s="145">
        <v>44</v>
      </c>
      <c r="G105" s="35">
        <f t="shared" si="8"/>
        <v>1.1891891891891893</v>
      </c>
    </row>
    <row r="106" spans="1:7" x14ac:dyDescent="0.25">
      <c r="A106" s="68" t="s">
        <v>94</v>
      </c>
      <c r="B106" s="29">
        <v>1085</v>
      </c>
      <c r="C106" s="30">
        <f t="shared" si="6"/>
        <v>1.014018691588785</v>
      </c>
      <c r="D106" s="31">
        <v>1349</v>
      </c>
      <c r="E106" s="30">
        <f t="shared" si="9"/>
        <v>0.99851961509992593</v>
      </c>
      <c r="F106" s="145">
        <v>51</v>
      </c>
      <c r="G106" s="35">
        <f t="shared" si="8"/>
        <v>1.1333333333333333</v>
      </c>
    </row>
    <row r="107" spans="1:7" x14ac:dyDescent="0.25">
      <c r="A107" s="68" t="s">
        <v>95</v>
      </c>
      <c r="B107" s="29">
        <v>897</v>
      </c>
      <c r="C107" s="30">
        <f t="shared" si="6"/>
        <v>1.1514762516046213</v>
      </c>
      <c r="D107" s="56">
        <v>1105</v>
      </c>
      <c r="E107" s="30">
        <f t="shared" si="9"/>
        <v>1.1730360934182591</v>
      </c>
      <c r="F107" s="145">
        <v>59</v>
      </c>
      <c r="G107" s="35">
        <f t="shared" si="8"/>
        <v>1.1132075471698113</v>
      </c>
    </row>
    <row r="108" spans="1:7" ht="13.5" thickBot="1" x14ac:dyDescent="0.3">
      <c r="A108" s="138">
        <v>2013</v>
      </c>
      <c r="B108" s="137">
        <f>SUM(B104:B107)</f>
        <v>3489</v>
      </c>
      <c r="C108" s="116">
        <f>B108/B103</f>
        <v>1.0390113162596784</v>
      </c>
      <c r="D108" s="115">
        <f>SUM(D104:D107)</f>
        <v>4338</v>
      </c>
      <c r="E108" s="116">
        <f t="shared" si="9"/>
        <v>1.0380473797559224</v>
      </c>
      <c r="F108" s="115">
        <f>SUM(F104:F107)</f>
        <v>179</v>
      </c>
      <c r="G108" s="102">
        <f t="shared" si="8"/>
        <v>1.0112994350282485</v>
      </c>
    </row>
    <row r="109" spans="1:7" x14ac:dyDescent="0.25">
      <c r="A109" s="68" t="s">
        <v>96</v>
      </c>
      <c r="B109" s="29">
        <v>665</v>
      </c>
      <c r="C109" s="30">
        <f t="shared" si="6"/>
        <v>1.1666666666666667</v>
      </c>
      <c r="D109" s="54">
        <v>782</v>
      </c>
      <c r="E109" s="30">
        <f t="shared" si="9"/>
        <v>1.0625</v>
      </c>
      <c r="F109" s="119">
        <v>43</v>
      </c>
      <c r="G109" s="58">
        <f t="shared" si="8"/>
        <v>1.72</v>
      </c>
    </row>
    <row r="110" spans="1:7" x14ac:dyDescent="0.25">
      <c r="A110" s="68" t="s">
        <v>97</v>
      </c>
      <c r="B110" s="29">
        <v>926</v>
      </c>
      <c r="C110" s="30">
        <f t="shared" si="6"/>
        <v>0.98826040554962646</v>
      </c>
      <c r="D110" s="56">
        <v>1171</v>
      </c>
      <c r="E110" s="30">
        <f t="shared" si="9"/>
        <v>1.0200348432055748</v>
      </c>
      <c r="F110" s="145">
        <v>35</v>
      </c>
      <c r="G110" s="35">
        <f t="shared" si="8"/>
        <v>0.79545454545454541</v>
      </c>
    </row>
    <row r="111" spans="1:7" x14ac:dyDescent="0.25">
      <c r="A111" s="68" t="s">
        <v>98</v>
      </c>
      <c r="B111" s="29">
        <v>1214</v>
      </c>
      <c r="C111" s="30">
        <f t="shared" si="6"/>
        <v>1.1188940092165898</v>
      </c>
      <c r="D111" s="31">
        <v>1532</v>
      </c>
      <c r="E111" s="30">
        <f t="shared" si="9"/>
        <v>1.1356560415122312</v>
      </c>
      <c r="F111" s="145">
        <v>64</v>
      </c>
      <c r="G111" s="35">
        <f t="shared" si="8"/>
        <v>1.2549019607843137</v>
      </c>
    </row>
    <row r="112" spans="1:7" x14ac:dyDescent="0.25">
      <c r="A112" s="68" t="s">
        <v>99</v>
      </c>
      <c r="B112" s="29">
        <v>923</v>
      </c>
      <c r="C112" s="30">
        <f t="shared" si="6"/>
        <v>1.0289855072463767</v>
      </c>
      <c r="D112" s="56">
        <v>1118</v>
      </c>
      <c r="E112" s="30">
        <f t="shared" si="9"/>
        <v>1.0117647058823529</v>
      </c>
      <c r="F112" s="145">
        <v>70</v>
      </c>
      <c r="G112" s="35">
        <f t="shared" si="8"/>
        <v>1.1864406779661016</v>
      </c>
    </row>
    <row r="113" spans="1:7" ht="13.5" thickBot="1" x14ac:dyDescent="0.3">
      <c r="A113" s="138">
        <v>2014</v>
      </c>
      <c r="B113" s="137">
        <f>SUM(B109:B112)</f>
        <v>3728</v>
      </c>
      <c r="C113" s="116">
        <f>B113/B108</f>
        <v>1.0685010031527657</v>
      </c>
      <c r="D113" s="115">
        <f>SUM(D109:D112)</f>
        <v>4603</v>
      </c>
      <c r="E113" s="116">
        <f>D113/D108</f>
        <v>1.0610880590133702</v>
      </c>
      <c r="F113" s="115">
        <f>SUM(F109:F112)</f>
        <v>212</v>
      </c>
      <c r="G113" s="102">
        <f>F113/F108</f>
        <v>1.1843575418994414</v>
      </c>
    </row>
    <row r="114" spans="1:7" x14ac:dyDescent="0.25">
      <c r="A114" s="68" t="s">
        <v>100</v>
      </c>
      <c r="B114" s="29">
        <v>668</v>
      </c>
      <c r="C114" s="30">
        <f t="shared" si="6"/>
        <v>1.0045112781954888</v>
      </c>
      <c r="D114" s="54">
        <v>826</v>
      </c>
      <c r="E114" s="30">
        <f t="shared" si="9"/>
        <v>1.0562659846547315</v>
      </c>
      <c r="F114" s="119">
        <v>37</v>
      </c>
      <c r="G114" s="58">
        <f t="shared" si="8"/>
        <v>0.86046511627906974</v>
      </c>
    </row>
    <row r="115" spans="1:7" x14ac:dyDescent="0.25">
      <c r="A115" s="68" t="s">
        <v>101</v>
      </c>
      <c r="B115" s="29">
        <v>884</v>
      </c>
      <c r="C115" s="30">
        <f t="shared" si="6"/>
        <v>0.95464362850971918</v>
      </c>
      <c r="D115" s="56">
        <v>1131</v>
      </c>
      <c r="E115" s="30">
        <f t="shared" si="9"/>
        <v>0.96584116140051235</v>
      </c>
      <c r="F115" s="145">
        <v>32</v>
      </c>
      <c r="G115" s="35">
        <f t="shared" si="8"/>
        <v>0.91428571428571426</v>
      </c>
    </row>
    <row r="116" spans="1:7" x14ac:dyDescent="0.25">
      <c r="A116" s="68" t="s">
        <v>102</v>
      </c>
      <c r="B116" s="29">
        <v>1263</v>
      </c>
      <c r="C116" s="30">
        <f t="shared" si="6"/>
        <v>1.0403624382207579</v>
      </c>
      <c r="D116" s="31">
        <v>1548</v>
      </c>
      <c r="E116" s="30">
        <f t="shared" si="9"/>
        <v>1.0104438642297651</v>
      </c>
      <c r="F116" s="145">
        <v>60</v>
      </c>
      <c r="G116" s="35">
        <f t="shared" si="8"/>
        <v>0.9375</v>
      </c>
    </row>
    <row r="117" spans="1:7" x14ac:dyDescent="0.25">
      <c r="A117" s="68" t="s">
        <v>103</v>
      </c>
      <c r="B117" s="29">
        <v>874</v>
      </c>
      <c r="C117" s="30">
        <f t="shared" si="6"/>
        <v>0.94691224268689056</v>
      </c>
      <c r="D117" s="56">
        <v>1061</v>
      </c>
      <c r="E117" s="30">
        <f t="shared" si="9"/>
        <v>0.94901610017889093</v>
      </c>
      <c r="F117" s="145">
        <v>58</v>
      </c>
      <c r="G117" s="35">
        <f t="shared" si="8"/>
        <v>0.82857142857142863</v>
      </c>
    </row>
    <row r="118" spans="1:7" ht="13.5" thickBot="1" x14ac:dyDescent="0.3">
      <c r="A118" s="138">
        <v>2015</v>
      </c>
      <c r="B118" s="137">
        <f>SUM(B114:B117)</f>
        <v>3689</v>
      </c>
      <c r="C118" s="116">
        <f>B118/B113</f>
        <v>0.98953862660944203</v>
      </c>
      <c r="D118" s="115">
        <f>SUM(D114:D117)</f>
        <v>4566</v>
      </c>
      <c r="E118" s="116">
        <f>D118/D113</f>
        <v>0.99196176406691283</v>
      </c>
      <c r="F118" s="115">
        <f>SUM(F114:F117)</f>
        <v>187</v>
      </c>
      <c r="G118" s="102">
        <f>F118/F113</f>
        <v>0.88207547169811318</v>
      </c>
    </row>
    <row r="119" spans="1:7" x14ac:dyDescent="0.25">
      <c r="A119" s="68" t="s">
        <v>104</v>
      </c>
      <c r="B119" s="29">
        <v>623</v>
      </c>
      <c r="C119" s="30">
        <f t="shared" si="6"/>
        <v>0.93263473053892221</v>
      </c>
      <c r="D119" s="54">
        <v>768</v>
      </c>
      <c r="E119" s="30">
        <f t="shared" si="9"/>
        <v>0.92978208232445525</v>
      </c>
      <c r="F119" s="119">
        <v>34</v>
      </c>
      <c r="G119" s="58">
        <f t="shared" si="8"/>
        <v>0.91891891891891897</v>
      </c>
    </row>
    <row r="120" spans="1:7" x14ac:dyDescent="0.25">
      <c r="A120" s="68" t="s">
        <v>105</v>
      </c>
      <c r="B120" s="29">
        <v>1091</v>
      </c>
      <c r="C120" s="30">
        <f t="shared" si="6"/>
        <v>1.2341628959276019</v>
      </c>
      <c r="D120" s="56">
        <v>1311</v>
      </c>
      <c r="E120" s="30">
        <f t="shared" si="9"/>
        <v>1.1591511936339522</v>
      </c>
      <c r="F120" s="145">
        <v>33</v>
      </c>
      <c r="G120" s="35">
        <f t="shared" si="8"/>
        <v>1.03125</v>
      </c>
    </row>
    <row r="121" spans="1:7" x14ac:dyDescent="0.25">
      <c r="A121" s="68" t="s">
        <v>106</v>
      </c>
      <c r="B121" s="29">
        <v>1199</v>
      </c>
      <c r="C121" s="57">
        <f t="shared" si="6"/>
        <v>0.94932699920823438</v>
      </c>
      <c r="D121" s="29">
        <v>1500</v>
      </c>
      <c r="E121" s="30">
        <f t="shared" si="9"/>
        <v>0.96899224806201545</v>
      </c>
      <c r="F121" s="145">
        <v>50</v>
      </c>
      <c r="G121" s="35">
        <f t="shared" si="8"/>
        <v>0.83333333333333337</v>
      </c>
    </row>
    <row r="122" spans="1:7" x14ac:dyDescent="0.25">
      <c r="A122" s="68" t="s">
        <v>107</v>
      </c>
      <c r="B122" s="29">
        <v>879</v>
      </c>
      <c r="C122" s="30">
        <f t="shared" si="6"/>
        <v>1.005720823798627</v>
      </c>
      <c r="D122" s="56">
        <v>1069</v>
      </c>
      <c r="E122" s="30">
        <f t="shared" si="9"/>
        <v>1.0075400565504242</v>
      </c>
      <c r="F122" s="145">
        <v>41</v>
      </c>
      <c r="G122" s="35">
        <f t="shared" si="8"/>
        <v>0.7068965517241379</v>
      </c>
    </row>
    <row r="123" spans="1:7" ht="13.5" thickBot="1" x14ac:dyDescent="0.3">
      <c r="A123" s="138">
        <v>2016</v>
      </c>
      <c r="B123" s="137">
        <f>SUM(B119:B122)</f>
        <v>3792</v>
      </c>
      <c r="C123" s="116">
        <f>B123/B118</f>
        <v>1.0279208457576579</v>
      </c>
      <c r="D123" s="115">
        <f>SUM(D119:D122)</f>
        <v>4648</v>
      </c>
      <c r="E123" s="116">
        <f>D123/D118</f>
        <v>1.0179588261060009</v>
      </c>
      <c r="F123" s="115">
        <f>SUM(F119:F122)</f>
        <v>158</v>
      </c>
      <c r="G123" s="102">
        <f t="shared" ref="G123:G144" si="10">F123/F118</f>
        <v>0.84491978609625673</v>
      </c>
    </row>
    <row r="124" spans="1:7" x14ac:dyDescent="0.25">
      <c r="A124" s="68" t="s">
        <v>108</v>
      </c>
      <c r="B124" s="29">
        <v>750</v>
      </c>
      <c r="C124" s="30">
        <f t="shared" si="6"/>
        <v>1.203852327447833</v>
      </c>
      <c r="D124" s="54">
        <v>931</v>
      </c>
      <c r="E124" s="30">
        <f t="shared" si="9"/>
        <v>1.2122395833333333</v>
      </c>
      <c r="F124" s="119">
        <v>32</v>
      </c>
      <c r="G124" s="58">
        <f t="shared" si="10"/>
        <v>0.94117647058823528</v>
      </c>
    </row>
    <row r="125" spans="1:7" x14ac:dyDescent="0.25">
      <c r="A125" s="68" t="s">
        <v>109</v>
      </c>
      <c r="B125" s="29">
        <v>968</v>
      </c>
      <c r="C125" s="30">
        <f t="shared" si="6"/>
        <v>0.88725939505041251</v>
      </c>
      <c r="D125" s="56">
        <v>1224</v>
      </c>
      <c r="E125" s="30">
        <f t="shared" si="9"/>
        <v>0.93363844393592677</v>
      </c>
      <c r="F125" s="145">
        <v>29</v>
      </c>
      <c r="G125" s="35">
        <f t="shared" si="10"/>
        <v>0.87878787878787878</v>
      </c>
    </row>
    <row r="126" spans="1:7" x14ac:dyDescent="0.25">
      <c r="A126" s="68" t="s">
        <v>110</v>
      </c>
      <c r="B126" s="29">
        <v>1174</v>
      </c>
      <c r="C126" s="57">
        <f t="shared" si="6"/>
        <v>0.97914929107589654</v>
      </c>
      <c r="D126" s="29">
        <v>1457</v>
      </c>
      <c r="E126" s="30">
        <f t="shared" si="9"/>
        <v>0.97133333333333338</v>
      </c>
      <c r="F126" s="145">
        <v>35</v>
      </c>
      <c r="G126" s="35">
        <f t="shared" si="10"/>
        <v>0.7</v>
      </c>
    </row>
    <row r="127" spans="1:7" x14ac:dyDescent="0.25">
      <c r="A127" s="68" t="s">
        <v>111</v>
      </c>
      <c r="B127" s="29">
        <v>982</v>
      </c>
      <c r="C127" s="30">
        <f t="shared" si="6"/>
        <v>1.117178612059158</v>
      </c>
      <c r="D127" s="56">
        <v>1206</v>
      </c>
      <c r="E127" s="30">
        <f t="shared" si="9"/>
        <v>1.1281571562207671</v>
      </c>
      <c r="F127" s="145">
        <v>40</v>
      </c>
      <c r="G127" s="35">
        <f t="shared" si="10"/>
        <v>0.97560975609756095</v>
      </c>
    </row>
    <row r="128" spans="1:7" ht="13.5" thickBot="1" x14ac:dyDescent="0.3">
      <c r="A128" s="138">
        <v>2017</v>
      </c>
      <c r="B128" s="137">
        <f>SUM(B124:B127)</f>
        <v>3874</v>
      </c>
      <c r="C128" s="116">
        <f t="shared" si="6"/>
        <v>1.0216244725738397</v>
      </c>
      <c r="D128" s="115">
        <f>SUM(D124:D127)</f>
        <v>4818</v>
      </c>
      <c r="E128" s="116">
        <f t="shared" si="9"/>
        <v>1.0365748709122202</v>
      </c>
      <c r="F128" s="115">
        <f>SUM(F124:F127)</f>
        <v>136</v>
      </c>
      <c r="G128" s="102">
        <f t="shared" si="10"/>
        <v>0.86075949367088611</v>
      </c>
    </row>
    <row r="129" spans="1:7" x14ac:dyDescent="0.25">
      <c r="A129" s="68" t="s">
        <v>112</v>
      </c>
      <c r="B129" s="29">
        <v>730</v>
      </c>
      <c r="C129" s="30">
        <f t="shared" si="6"/>
        <v>0.97333333333333338</v>
      </c>
      <c r="D129" s="54">
        <v>875</v>
      </c>
      <c r="E129" s="30">
        <f t="shared" si="9"/>
        <v>0.93984962406015038</v>
      </c>
      <c r="F129" s="119">
        <v>29</v>
      </c>
      <c r="G129" s="58">
        <f t="shared" si="10"/>
        <v>0.90625</v>
      </c>
    </row>
    <row r="130" spans="1:7" x14ac:dyDescent="0.25">
      <c r="A130" s="68" t="s">
        <v>113</v>
      </c>
      <c r="B130" s="29">
        <v>1080</v>
      </c>
      <c r="C130" s="30">
        <f t="shared" si="6"/>
        <v>1.115702479338843</v>
      </c>
      <c r="D130" s="56">
        <v>1320</v>
      </c>
      <c r="E130" s="30">
        <f t="shared" si="9"/>
        <v>1.0784313725490196</v>
      </c>
      <c r="F130" s="145">
        <v>29</v>
      </c>
      <c r="G130" s="35">
        <f t="shared" si="10"/>
        <v>1</v>
      </c>
    </row>
    <row r="131" spans="1:7" x14ac:dyDescent="0.25">
      <c r="A131" s="68" t="s">
        <v>114</v>
      </c>
      <c r="B131" s="29">
        <v>1161</v>
      </c>
      <c r="C131" s="57">
        <f t="shared" si="6"/>
        <v>0.98892674616695064</v>
      </c>
      <c r="D131" s="29">
        <v>1414</v>
      </c>
      <c r="E131" s="30">
        <f t="shared" si="9"/>
        <v>0.970487302676733</v>
      </c>
      <c r="F131" s="145">
        <v>43</v>
      </c>
      <c r="G131" s="35">
        <f t="shared" si="10"/>
        <v>1.2285714285714286</v>
      </c>
    </row>
    <row r="132" spans="1:7" x14ac:dyDescent="0.25">
      <c r="A132" s="68" t="s">
        <v>115</v>
      </c>
      <c r="B132" s="29">
        <v>1002</v>
      </c>
      <c r="C132" s="30">
        <f t="shared" si="6"/>
        <v>1.0203665987780042</v>
      </c>
      <c r="D132" s="56">
        <v>1186</v>
      </c>
      <c r="E132" s="30">
        <f t="shared" si="9"/>
        <v>0.98341625207296846</v>
      </c>
      <c r="F132" s="145">
        <v>50</v>
      </c>
      <c r="G132" s="35">
        <f t="shared" si="10"/>
        <v>1.25</v>
      </c>
    </row>
    <row r="133" spans="1:7" ht="13.5" thickBot="1" x14ac:dyDescent="0.3">
      <c r="A133" s="138">
        <v>2018</v>
      </c>
      <c r="B133" s="137">
        <f>SUM(B129:B132)</f>
        <v>3973</v>
      </c>
      <c r="C133" s="116">
        <f>B133/B128</f>
        <v>1.025554981930821</v>
      </c>
      <c r="D133" s="115">
        <f>SUM(D129:D132)</f>
        <v>4795</v>
      </c>
      <c r="E133" s="116">
        <f t="shared" si="9"/>
        <v>0.99522623495226237</v>
      </c>
      <c r="F133" s="115">
        <f>SUM(F129:F132)</f>
        <v>151</v>
      </c>
      <c r="G133" s="102">
        <f t="shared" si="10"/>
        <v>1.1102941176470589</v>
      </c>
    </row>
    <row r="134" spans="1:7" x14ac:dyDescent="0.25">
      <c r="A134" s="68" t="s">
        <v>116</v>
      </c>
      <c r="B134" s="29">
        <v>641</v>
      </c>
      <c r="C134" s="30">
        <f t="shared" si="6"/>
        <v>0.87808219178082192</v>
      </c>
      <c r="D134" s="54">
        <v>793</v>
      </c>
      <c r="E134" s="30">
        <f t="shared" si="9"/>
        <v>0.90628571428571425</v>
      </c>
      <c r="F134" s="119">
        <v>29</v>
      </c>
      <c r="G134" s="58">
        <f t="shared" si="10"/>
        <v>1</v>
      </c>
    </row>
    <row r="135" spans="1:7" x14ac:dyDescent="0.25">
      <c r="A135" s="68" t="s">
        <v>117</v>
      </c>
      <c r="B135" s="29">
        <v>994</v>
      </c>
      <c r="C135" s="30">
        <f t="shared" si="6"/>
        <v>0.92037037037037039</v>
      </c>
      <c r="D135" s="56">
        <v>1237</v>
      </c>
      <c r="E135" s="30">
        <f t="shared" si="9"/>
        <v>0.93712121212121213</v>
      </c>
      <c r="F135" s="145">
        <v>37</v>
      </c>
      <c r="G135" s="35">
        <f t="shared" si="10"/>
        <v>1.2758620689655173</v>
      </c>
    </row>
    <row r="136" spans="1:7" x14ac:dyDescent="0.25">
      <c r="A136" s="68" t="s">
        <v>118</v>
      </c>
      <c r="B136" s="29">
        <v>1184</v>
      </c>
      <c r="C136" s="57">
        <f t="shared" si="6"/>
        <v>1.0198105081826012</v>
      </c>
      <c r="D136" s="29">
        <v>1432</v>
      </c>
      <c r="E136" s="30">
        <f t="shared" si="9"/>
        <v>1.0127298444130128</v>
      </c>
      <c r="F136" s="145">
        <v>29</v>
      </c>
      <c r="G136" s="35">
        <f t="shared" si="10"/>
        <v>0.67441860465116277</v>
      </c>
    </row>
    <row r="137" spans="1:7" x14ac:dyDescent="0.25">
      <c r="A137" s="68" t="s">
        <v>119</v>
      </c>
      <c r="B137" s="29">
        <v>905</v>
      </c>
      <c r="C137" s="30">
        <f t="shared" si="6"/>
        <v>0.90319361277445109</v>
      </c>
      <c r="D137" s="56">
        <v>1091</v>
      </c>
      <c r="E137" s="30">
        <f t="shared" si="9"/>
        <v>0.9198988195615514</v>
      </c>
      <c r="F137" s="145">
        <v>40</v>
      </c>
      <c r="G137" s="35">
        <f t="shared" si="10"/>
        <v>0.8</v>
      </c>
    </row>
    <row r="138" spans="1:7" ht="13.5" thickBot="1" x14ac:dyDescent="0.3">
      <c r="A138" s="138">
        <v>2019</v>
      </c>
      <c r="B138" s="137">
        <f>SUM(B134:B137)</f>
        <v>3724</v>
      </c>
      <c r="C138" s="116">
        <f>B138/B133</f>
        <v>0.93732695695947643</v>
      </c>
      <c r="D138" s="115">
        <f>SUM(D134:D137)</f>
        <v>4553</v>
      </c>
      <c r="E138" s="116">
        <f>D138/D133</f>
        <v>0.94953076120959334</v>
      </c>
      <c r="F138" s="115">
        <f>SUM(F134:F137)</f>
        <v>135</v>
      </c>
      <c r="G138" s="102">
        <f>F138/F133</f>
        <v>0.89403973509933776</v>
      </c>
    </row>
    <row r="139" spans="1:7" x14ac:dyDescent="0.25">
      <c r="A139" s="68" t="s">
        <v>127</v>
      </c>
      <c r="B139" s="29">
        <v>688</v>
      </c>
      <c r="C139" s="30">
        <f t="shared" si="6"/>
        <v>1.0733229329173166</v>
      </c>
      <c r="D139" s="54">
        <v>795</v>
      </c>
      <c r="E139" s="30">
        <f t="shared" si="9"/>
        <v>1.0025220680958387</v>
      </c>
      <c r="F139" s="119">
        <v>32</v>
      </c>
      <c r="G139" s="58">
        <f t="shared" si="10"/>
        <v>1.103448275862069</v>
      </c>
    </row>
    <row r="140" spans="1:7" x14ac:dyDescent="0.25">
      <c r="A140" s="68" t="s">
        <v>128</v>
      </c>
      <c r="B140" s="29">
        <v>851</v>
      </c>
      <c r="C140" s="30">
        <f t="shared" si="6"/>
        <v>0.85613682092555332</v>
      </c>
      <c r="D140" s="56">
        <v>1025</v>
      </c>
      <c r="E140" s="30">
        <f t="shared" si="9"/>
        <v>0.82861762328213417</v>
      </c>
      <c r="F140" s="145">
        <v>25</v>
      </c>
      <c r="G140" s="35">
        <f t="shared" si="10"/>
        <v>0.67567567567567566</v>
      </c>
    </row>
    <row r="141" spans="1:7" x14ac:dyDescent="0.25">
      <c r="A141" s="68" t="s">
        <v>129</v>
      </c>
      <c r="B141" s="29">
        <v>1140</v>
      </c>
      <c r="C141" s="57">
        <f t="shared" si="6"/>
        <v>0.96283783783783783</v>
      </c>
      <c r="D141" s="29">
        <v>1403</v>
      </c>
      <c r="E141" s="30">
        <f t="shared" si="9"/>
        <v>0.97974860335195535</v>
      </c>
      <c r="F141" s="145">
        <v>41</v>
      </c>
      <c r="G141" s="35">
        <f t="shared" si="10"/>
        <v>1.4137931034482758</v>
      </c>
    </row>
    <row r="142" spans="1:7" x14ac:dyDescent="0.25">
      <c r="A142" s="68" t="s">
        <v>130</v>
      </c>
      <c r="B142" s="29">
        <v>735</v>
      </c>
      <c r="C142" s="30">
        <f t="shared" si="6"/>
        <v>0.81215469613259672</v>
      </c>
      <c r="D142" s="56">
        <v>841</v>
      </c>
      <c r="E142" s="30">
        <f t="shared" si="9"/>
        <v>0.77085242896425299</v>
      </c>
      <c r="F142" s="145">
        <v>43</v>
      </c>
      <c r="G142" s="35">
        <f t="shared" si="10"/>
        <v>1.075</v>
      </c>
    </row>
    <row r="143" spans="1:7" ht="13.5" thickBot="1" x14ac:dyDescent="0.3">
      <c r="A143" s="138">
        <v>2020</v>
      </c>
      <c r="B143" s="137">
        <f>SUM(B139:B142)</f>
        <v>3414</v>
      </c>
      <c r="C143" s="116">
        <f t="shared" ref="C143:C166" si="11">B143/B138</f>
        <v>0.91675617615467242</v>
      </c>
      <c r="D143" s="115">
        <f>SUM(D139:D142)</f>
        <v>4064</v>
      </c>
      <c r="E143" s="116">
        <f>D143/D138</f>
        <v>0.89259828684383924</v>
      </c>
      <c r="F143" s="115">
        <f>SUM(F139:F142)</f>
        <v>141</v>
      </c>
      <c r="G143" s="102">
        <f>F143/F138</f>
        <v>1.0444444444444445</v>
      </c>
    </row>
    <row r="144" spans="1:7" x14ac:dyDescent="0.25">
      <c r="A144" s="163" t="s">
        <v>131</v>
      </c>
      <c r="B144" s="161">
        <v>488</v>
      </c>
      <c r="C144" s="55">
        <f t="shared" si="11"/>
        <v>0.70930232558139539</v>
      </c>
      <c r="D144" s="54">
        <v>590</v>
      </c>
      <c r="E144" s="55">
        <f t="shared" si="9"/>
        <v>0.74213836477987416</v>
      </c>
      <c r="F144" s="54">
        <v>20</v>
      </c>
      <c r="G144" s="58">
        <f t="shared" si="10"/>
        <v>0.625</v>
      </c>
    </row>
    <row r="145" spans="1:8" x14ac:dyDescent="0.25">
      <c r="A145" s="164" t="s">
        <v>132</v>
      </c>
      <c r="B145" s="162">
        <v>914</v>
      </c>
      <c r="C145" s="57">
        <f t="shared" si="11"/>
        <v>1.0740305522914217</v>
      </c>
      <c r="D145" s="56">
        <v>1054</v>
      </c>
      <c r="E145" s="57">
        <f t="shared" ref="E145:E166" si="12">D145/D140</f>
        <v>1.0282926829268293</v>
      </c>
      <c r="F145" s="145">
        <v>35</v>
      </c>
      <c r="G145" s="35">
        <f t="shared" ref="G145:G166" si="13">F145/F140</f>
        <v>1.4</v>
      </c>
    </row>
    <row r="146" spans="1:8" x14ac:dyDescent="0.25">
      <c r="A146" s="164" t="s">
        <v>133</v>
      </c>
      <c r="B146" s="162">
        <v>1198</v>
      </c>
      <c r="C146" s="57">
        <f t="shared" si="11"/>
        <v>1.0508771929824561</v>
      </c>
      <c r="D146" s="56">
        <v>1410</v>
      </c>
      <c r="E146" s="57">
        <f t="shared" si="12"/>
        <v>1.0049893086243764</v>
      </c>
      <c r="F146" s="56">
        <v>51</v>
      </c>
      <c r="G146" s="35">
        <f t="shared" si="13"/>
        <v>1.2439024390243902</v>
      </c>
    </row>
    <row r="147" spans="1:8" x14ac:dyDescent="0.25">
      <c r="A147" s="164" t="s">
        <v>134</v>
      </c>
      <c r="B147" s="162">
        <v>799</v>
      </c>
      <c r="C147" s="57">
        <f t="shared" si="11"/>
        <v>1.0870748299319728</v>
      </c>
      <c r="D147" s="56">
        <v>944</v>
      </c>
      <c r="E147" s="57">
        <f t="shared" si="12"/>
        <v>1.1224732461355529</v>
      </c>
      <c r="F147" s="175">
        <v>40</v>
      </c>
      <c r="G147" s="35">
        <f t="shared" si="13"/>
        <v>0.93023255813953487</v>
      </c>
    </row>
    <row r="148" spans="1:8" ht="13.5" thickBot="1" x14ac:dyDescent="0.3">
      <c r="A148" s="165">
        <v>2021</v>
      </c>
      <c r="B148" s="176">
        <f>SUM(B144:B147)</f>
        <v>3399</v>
      </c>
      <c r="C148" s="81">
        <f t="shared" si="11"/>
        <v>0.99560632688927941</v>
      </c>
      <c r="D148" s="100">
        <f>SUM(D144:D147)</f>
        <v>3998</v>
      </c>
      <c r="E148" s="81">
        <f t="shared" si="12"/>
        <v>0.98375984251968507</v>
      </c>
      <c r="F148" s="100">
        <f>SUM(F144:F147)</f>
        <v>146</v>
      </c>
      <c r="G148" s="102">
        <f t="shared" si="13"/>
        <v>1.0354609929078014</v>
      </c>
    </row>
    <row r="149" spans="1:8" x14ac:dyDescent="0.25">
      <c r="A149" s="163" t="s">
        <v>135</v>
      </c>
      <c r="B149" s="161">
        <v>579</v>
      </c>
      <c r="C149" s="55">
        <f t="shared" si="11"/>
        <v>1.1864754098360655</v>
      </c>
      <c r="D149" s="54">
        <v>710</v>
      </c>
      <c r="E149" s="55">
        <f t="shared" si="12"/>
        <v>1.2033898305084745</v>
      </c>
      <c r="F149" s="54">
        <v>23</v>
      </c>
      <c r="G149" s="58">
        <f t="shared" si="13"/>
        <v>1.1499999999999999</v>
      </c>
      <c r="H149" s="7" t="s">
        <v>139</v>
      </c>
    </row>
    <row r="150" spans="1:8" x14ac:dyDescent="0.25">
      <c r="A150" s="164" t="s">
        <v>136</v>
      </c>
      <c r="B150" s="162">
        <v>979</v>
      </c>
      <c r="C150" s="57">
        <f t="shared" si="11"/>
        <v>1.0711159737417943</v>
      </c>
      <c r="D150" s="56">
        <v>1143</v>
      </c>
      <c r="E150" s="57">
        <f t="shared" si="12"/>
        <v>1.0844402277039848</v>
      </c>
      <c r="F150" s="177">
        <v>27</v>
      </c>
      <c r="G150" s="35">
        <f t="shared" si="13"/>
        <v>0.77142857142857146</v>
      </c>
    </row>
    <row r="151" spans="1:8" x14ac:dyDescent="0.25">
      <c r="A151" s="164" t="s">
        <v>137</v>
      </c>
      <c r="B151" s="162">
        <v>1092</v>
      </c>
      <c r="C151" s="57">
        <f t="shared" si="11"/>
        <v>0.91151919866444076</v>
      </c>
      <c r="D151" s="56">
        <v>1284</v>
      </c>
      <c r="E151" s="57">
        <f t="shared" si="12"/>
        <v>0.91063829787234041</v>
      </c>
      <c r="F151" s="56">
        <v>30</v>
      </c>
      <c r="G151" s="35">
        <f t="shared" si="13"/>
        <v>0.58823529411764708</v>
      </c>
    </row>
    <row r="152" spans="1:8" x14ac:dyDescent="0.25">
      <c r="A152" s="164" t="s">
        <v>138</v>
      </c>
      <c r="B152" s="162">
        <v>712</v>
      </c>
      <c r="C152" s="57">
        <f t="shared" si="11"/>
        <v>0.89111389236545679</v>
      </c>
      <c r="D152" s="56">
        <v>891</v>
      </c>
      <c r="E152" s="57">
        <f t="shared" si="12"/>
        <v>0.94385593220338981</v>
      </c>
      <c r="F152" s="175">
        <v>33</v>
      </c>
      <c r="G152" s="35">
        <f t="shared" si="13"/>
        <v>0.82499999999999996</v>
      </c>
    </row>
    <row r="153" spans="1:8" ht="13.5" thickBot="1" x14ac:dyDescent="0.3">
      <c r="A153" s="165">
        <v>2022</v>
      </c>
      <c r="B153" s="176">
        <f>SUM(B149:B152)</f>
        <v>3362</v>
      </c>
      <c r="C153" s="81">
        <f t="shared" si="11"/>
        <v>0.98911444542512506</v>
      </c>
      <c r="D153" s="100">
        <f>SUM(D149:D152)</f>
        <v>4028</v>
      </c>
      <c r="E153" s="81">
        <f>D153/D148</f>
        <v>1.007503751875938</v>
      </c>
      <c r="F153" s="100">
        <f>SUM(F149:F152)</f>
        <v>113</v>
      </c>
      <c r="G153" s="102">
        <f>F153/F148</f>
        <v>0.77397260273972601</v>
      </c>
    </row>
    <row r="154" spans="1:8" x14ac:dyDescent="0.25">
      <c r="A154" s="163" t="s">
        <v>140</v>
      </c>
      <c r="B154" s="161">
        <v>572</v>
      </c>
      <c r="C154" s="55">
        <f t="shared" si="11"/>
        <v>0.98791018998272884</v>
      </c>
      <c r="D154" s="54">
        <v>709</v>
      </c>
      <c r="E154" s="55">
        <f t="shared" si="12"/>
        <v>0.99859154929577465</v>
      </c>
      <c r="F154" s="54">
        <v>23</v>
      </c>
      <c r="G154" s="58">
        <f t="shared" si="13"/>
        <v>1</v>
      </c>
    </row>
    <row r="155" spans="1:8" x14ac:dyDescent="0.25">
      <c r="A155" s="164" t="s">
        <v>141</v>
      </c>
      <c r="B155" s="162">
        <v>1036</v>
      </c>
      <c r="C155" s="57">
        <f t="shared" si="11"/>
        <v>1.0582226762002043</v>
      </c>
      <c r="D155" s="56">
        <v>1184</v>
      </c>
      <c r="E155" s="57">
        <f t="shared" si="12"/>
        <v>1.0358705161854769</v>
      </c>
      <c r="F155" s="177">
        <v>40</v>
      </c>
      <c r="G155" s="35">
        <f t="shared" si="13"/>
        <v>1.4814814814814814</v>
      </c>
    </row>
    <row r="156" spans="1:8" x14ac:dyDescent="0.25">
      <c r="A156" s="164" t="s">
        <v>142</v>
      </c>
      <c r="B156" s="162">
        <v>1167</v>
      </c>
      <c r="C156" s="57">
        <f t="shared" si="11"/>
        <v>1.0686813186813187</v>
      </c>
      <c r="D156" s="56">
        <v>1404</v>
      </c>
      <c r="E156" s="57">
        <f t="shared" si="12"/>
        <v>1.0934579439252337</v>
      </c>
      <c r="F156" s="56">
        <v>36</v>
      </c>
      <c r="G156" s="35">
        <f t="shared" si="13"/>
        <v>1.2</v>
      </c>
    </row>
    <row r="157" spans="1:8" x14ac:dyDescent="0.25">
      <c r="A157" s="164" t="s">
        <v>143</v>
      </c>
      <c r="B157" s="162">
        <v>723</v>
      </c>
      <c r="C157" s="57">
        <f t="shared" si="11"/>
        <v>1.0154494382022472</v>
      </c>
      <c r="D157" s="56">
        <v>899</v>
      </c>
      <c r="E157" s="57">
        <f t="shared" si="12"/>
        <v>1.0089786756453423</v>
      </c>
      <c r="F157" s="175">
        <v>39</v>
      </c>
      <c r="G157" s="35">
        <f t="shared" si="13"/>
        <v>1.1818181818181819</v>
      </c>
    </row>
    <row r="158" spans="1:8" ht="13.5" thickBot="1" x14ac:dyDescent="0.3">
      <c r="A158" s="165">
        <v>2023</v>
      </c>
      <c r="B158" s="176">
        <f>SUM(B154:B157)</f>
        <v>3498</v>
      </c>
      <c r="C158" s="81">
        <f t="shared" ref="C158" si="14">B158/B153</f>
        <v>1.0404521118381915</v>
      </c>
      <c r="D158" s="100">
        <f>SUM(D154:D157)</f>
        <v>4196</v>
      </c>
      <c r="E158" s="81">
        <f>D158/D153</f>
        <v>1.0417080436941411</v>
      </c>
      <c r="F158" s="100">
        <f>SUM(F154:F157)</f>
        <v>138</v>
      </c>
      <c r="G158" s="102">
        <f>F158/F153</f>
        <v>1.2212389380530972</v>
      </c>
    </row>
    <row r="159" spans="1:8" x14ac:dyDescent="0.25">
      <c r="A159" s="163" t="s">
        <v>144</v>
      </c>
      <c r="B159" s="161">
        <v>554</v>
      </c>
      <c r="C159" s="55">
        <f t="shared" si="11"/>
        <v>0.96853146853146854</v>
      </c>
      <c r="D159" s="54">
        <v>664</v>
      </c>
      <c r="E159" s="55">
        <f t="shared" si="12"/>
        <v>0.93653032440056416</v>
      </c>
      <c r="F159" s="54">
        <v>14</v>
      </c>
      <c r="G159" s="58">
        <f t="shared" si="13"/>
        <v>0.60869565217391308</v>
      </c>
    </row>
    <row r="160" spans="1:8" x14ac:dyDescent="0.25">
      <c r="A160" s="164" t="s">
        <v>145</v>
      </c>
      <c r="B160" s="162">
        <v>944</v>
      </c>
      <c r="C160" s="57">
        <f t="shared" si="11"/>
        <v>0.91119691119691115</v>
      </c>
      <c r="D160" s="56">
        <v>1113</v>
      </c>
      <c r="E160" s="57">
        <f t="shared" si="12"/>
        <v>0.94003378378378377</v>
      </c>
      <c r="F160" s="177">
        <v>36</v>
      </c>
      <c r="G160" s="35">
        <f t="shared" si="13"/>
        <v>0.9</v>
      </c>
    </row>
    <row r="161" spans="1:20" x14ac:dyDescent="0.25">
      <c r="A161" s="164" t="s">
        <v>146</v>
      </c>
      <c r="B161" s="162">
        <v>1084</v>
      </c>
      <c r="C161" s="57">
        <f t="shared" si="11"/>
        <v>0.92887746358183376</v>
      </c>
      <c r="D161" s="56">
        <v>1252</v>
      </c>
      <c r="E161" s="57">
        <f t="shared" si="12"/>
        <v>0.89173789173789175</v>
      </c>
      <c r="F161" s="56">
        <v>30</v>
      </c>
      <c r="G161" s="35">
        <f t="shared" si="13"/>
        <v>0.83333333333333337</v>
      </c>
    </row>
    <row r="162" spans="1:20" x14ac:dyDescent="0.25">
      <c r="A162" s="164" t="s">
        <v>147</v>
      </c>
      <c r="B162" s="162">
        <v>796</v>
      </c>
      <c r="C162" s="57">
        <f t="shared" si="11"/>
        <v>1.1009681881051177</v>
      </c>
      <c r="D162" s="56">
        <v>948</v>
      </c>
      <c r="E162" s="57">
        <f t="shared" si="12"/>
        <v>1.0545050055617353</v>
      </c>
      <c r="F162" s="175">
        <v>31</v>
      </c>
      <c r="G162" s="35">
        <f t="shared" si="13"/>
        <v>0.79487179487179482</v>
      </c>
    </row>
    <row r="163" spans="1:20" ht="13.5" thickBot="1" x14ac:dyDescent="0.3">
      <c r="A163" s="165">
        <v>2024</v>
      </c>
      <c r="B163" s="176">
        <f>SUM(B159:B162)</f>
        <v>3378</v>
      </c>
      <c r="C163" s="81">
        <f t="shared" ref="C163" si="15">B163/B158</f>
        <v>0.96569468267581471</v>
      </c>
      <c r="D163" s="100">
        <f>SUM(D159:D162)</f>
        <v>3977</v>
      </c>
      <c r="E163" s="81">
        <f>D163/D158</f>
        <v>0.94780743565300285</v>
      </c>
      <c r="F163" s="100">
        <f>SUM(F159:F162)</f>
        <v>111</v>
      </c>
      <c r="G163" s="102">
        <f>F163/F158</f>
        <v>0.80434782608695654</v>
      </c>
      <c r="I163" s="7" t="s">
        <v>153</v>
      </c>
    </row>
    <row r="164" spans="1:20" x14ac:dyDescent="0.3">
      <c r="A164" s="163" t="s">
        <v>148</v>
      </c>
      <c r="B164" s="161">
        <v>555</v>
      </c>
      <c r="C164" s="57">
        <f>B164/B159</f>
        <v>1.0018050541516246</v>
      </c>
      <c r="D164" s="54">
        <v>689</v>
      </c>
      <c r="E164" s="55">
        <f t="shared" si="12"/>
        <v>1.0376506024096386</v>
      </c>
      <c r="F164" s="54">
        <v>29</v>
      </c>
      <c r="G164" s="58">
        <f t="shared" si="13"/>
        <v>2.0714285714285716</v>
      </c>
      <c r="I164" s="184" t="s">
        <v>152</v>
      </c>
      <c r="J164" s="184"/>
      <c r="K164" s="185"/>
      <c r="L164" s="186"/>
      <c r="M164" s="186"/>
      <c r="N164" s="186"/>
      <c r="O164" s="186"/>
      <c r="P164" s="186"/>
      <c r="Q164" s="186"/>
      <c r="R164" s="186"/>
      <c r="S164" s="186"/>
      <c r="T164" s="186"/>
    </row>
    <row r="165" spans="1:20" x14ac:dyDescent="0.25">
      <c r="A165" s="164" t="s">
        <v>149</v>
      </c>
      <c r="B165" s="162">
        <v>772</v>
      </c>
      <c r="C165" s="57">
        <f t="shared" si="11"/>
        <v>0.81779661016949157</v>
      </c>
      <c r="D165" s="56">
        <v>892</v>
      </c>
      <c r="E165" s="57">
        <f t="shared" si="12"/>
        <v>0.80143755615453727</v>
      </c>
      <c r="F165" s="177">
        <v>21</v>
      </c>
      <c r="G165" s="35">
        <f t="shared" si="13"/>
        <v>0.58333333333333337</v>
      </c>
    </row>
    <row r="166" spans="1:20" x14ac:dyDescent="0.25">
      <c r="A166" s="164" t="s">
        <v>150</v>
      </c>
      <c r="B166" s="162">
        <v>1112</v>
      </c>
      <c r="C166" s="57">
        <f t="shared" si="11"/>
        <v>1.0258302583025831</v>
      </c>
      <c r="D166" s="56">
        <v>1318</v>
      </c>
      <c r="E166" s="57">
        <f t="shared" si="12"/>
        <v>1.0527156549520766</v>
      </c>
      <c r="F166" s="56">
        <v>35</v>
      </c>
      <c r="G166" s="35">
        <f t="shared" si="13"/>
        <v>1.1666666666666667</v>
      </c>
    </row>
    <row r="167" spans="1:20" x14ac:dyDescent="0.25">
      <c r="A167" s="164" t="s">
        <v>151</v>
      </c>
      <c r="B167" s="162"/>
      <c r="C167" s="57"/>
      <c r="D167" s="56"/>
      <c r="E167" s="57"/>
      <c r="F167" s="175"/>
      <c r="G167" s="35"/>
    </row>
    <row r="168" spans="1:20" ht="13.5" thickBot="1" x14ac:dyDescent="0.3">
      <c r="A168" s="165">
        <v>2025</v>
      </c>
      <c r="B168" s="176">
        <f>SUM(B164:B167)</f>
        <v>2439</v>
      </c>
      <c r="C168" s="81">
        <f t="shared" ref="C168" si="16">B168/B163</f>
        <v>0.72202486678507993</v>
      </c>
      <c r="D168" s="100">
        <f>SUM(D164:D167)</f>
        <v>2899</v>
      </c>
      <c r="E168" s="81">
        <f>D168/D163</f>
        <v>0.72894141312547145</v>
      </c>
      <c r="F168" s="100">
        <f>SUM(F164:F167)</f>
        <v>85</v>
      </c>
      <c r="G168" s="102">
        <f>F168/F163</f>
        <v>0.76576576576576572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opLeftCell="A8" zoomScale="55" zoomScaleNormal="55" workbookViewId="0">
      <selection activeCell="Z26" sqref="Z26"/>
    </sheetView>
  </sheetViews>
  <sheetFormatPr defaultColWidth="9.1796875" defaultRowHeight="13" x14ac:dyDescent="0.3"/>
  <cols>
    <col min="1" max="1" width="6.81640625" style="1" customWidth="1"/>
    <col min="2" max="4" width="10" style="1" customWidth="1"/>
    <col min="5" max="16384" width="9.1796875" style="1"/>
  </cols>
  <sheetData>
    <row r="1" spans="1:11" x14ac:dyDescent="0.3">
      <c r="A1" s="5" t="s">
        <v>0</v>
      </c>
      <c r="K1" s="9" t="s">
        <v>1</v>
      </c>
    </row>
    <row r="2" spans="1:11" ht="13.5" thickBot="1" x14ac:dyDescent="0.35"/>
    <row r="3" spans="1:11" ht="26.5" thickBot="1" x14ac:dyDescent="0.35">
      <c r="A3" s="4"/>
      <c r="B3" s="13" t="s">
        <v>3</v>
      </c>
      <c r="C3" s="13" t="s">
        <v>5</v>
      </c>
      <c r="D3" s="14" t="s">
        <v>6</v>
      </c>
    </row>
    <row r="4" spans="1:11" ht="13.5" thickTop="1" x14ac:dyDescent="0.3">
      <c r="A4" s="170">
        <v>1993</v>
      </c>
      <c r="B4" s="23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1" x14ac:dyDescent="0.3">
      <c r="A5" s="148">
        <v>1994</v>
      </c>
      <c r="B5" s="2">
        <f>'celu sat.negad-cet'!B13</f>
        <v>3814</v>
      </c>
      <c r="C5" s="2">
        <f>'celu sat.negad-cet'!D13</f>
        <v>4380</v>
      </c>
      <c r="D5" s="3">
        <f>'celu sat.negad-cet'!F13</f>
        <v>717</v>
      </c>
    </row>
    <row r="6" spans="1:11" x14ac:dyDescent="0.3">
      <c r="A6" s="148">
        <v>1995</v>
      </c>
      <c r="B6" s="2">
        <f>'celu sat.negad-cet'!B18</f>
        <v>4056</v>
      </c>
      <c r="C6" s="2">
        <f>'celu sat.negad-cet'!D18</f>
        <v>4903</v>
      </c>
      <c r="D6" s="3">
        <f>'celu sat.negad-cet'!F18</f>
        <v>611</v>
      </c>
    </row>
    <row r="7" spans="1:11" x14ac:dyDescent="0.3">
      <c r="A7" s="148">
        <v>1996</v>
      </c>
      <c r="B7" s="2">
        <f>'celu sat.negad-cet'!B23</f>
        <v>3709</v>
      </c>
      <c r="C7" s="2">
        <f>'celu sat.negad-cet'!D23</f>
        <v>4326</v>
      </c>
      <c r="D7" s="3">
        <f>'celu sat.negad-cet'!F23</f>
        <v>540</v>
      </c>
    </row>
    <row r="8" spans="1:11" x14ac:dyDescent="0.3">
      <c r="A8" s="148">
        <v>1997</v>
      </c>
      <c r="B8" s="2">
        <f>'celu sat.negad-cet'!B28</f>
        <v>3925</v>
      </c>
      <c r="C8" s="2">
        <f>'celu sat.negad-cet'!D28</f>
        <v>4674</v>
      </c>
      <c r="D8" s="3">
        <f>'celu sat.negad-cet'!F28</f>
        <v>525</v>
      </c>
    </row>
    <row r="9" spans="1:11" x14ac:dyDescent="0.3">
      <c r="A9" s="148">
        <v>1998</v>
      </c>
      <c r="B9" s="2">
        <f>'celu sat.negad-cet'!B33</f>
        <v>4540</v>
      </c>
      <c r="C9" s="2">
        <f>'celu sat.negad-cet'!D33</f>
        <v>5414</v>
      </c>
      <c r="D9" s="3">
        <f>'celu sat.negad-cet'!F33</f>
        <v>627</v>
      </c>
    </row>
    <row r="10" spans="1:11" x14ac:dyDescent="0.3">
      <c r="A10" s="148">
        <v>1999</v>
      </c>
      <c r="B10" s="2">
        <f>'celu sat.negad-cet'!B38</f>
        <v>4442</v>
      </c>
      <c r="C10" s="2">
        <f>'celu sat.negad-cet'!D38</f>
        <v>5244</v>
      </c>
      <c r="D10" s="3">
        <f>'celu sat.negad-cet'!F38</f>
        <v>604</v>
      </c>
    </row>
    <row r="11" spans="1:11" x14ac:dyDescent="0.3">
      <c r="A11" s="148">
        <v>2000</v>
      </c>
      <c r="B11" s="2">
        <f>'celu sat.negad-cet'!B43</f>
        <v>4482</v>
      </c>
      <c r="C11" s="2">
        <f>'celu sat.negad-cet'!D43</f>
        <v>5449</v>
      </c>
      <c r="D11" s="3">
        <f>'celu sat.negad-cet'!F43</f>
        <v>588</v>
      </c>
    </row>
    <row r="12" spans="1:11" x14ac:dyDescent="0.3">
      <c r="A12" s="148">
        <v>2001</v>
      </c>
      <c r="B12" s="2">
        <f>'celu sat.negad-cet'!B48</f>
        <v>4766</v>
      </c>
      <c r="C12" s="2">
        <f>'celu sat.negad-cet'!D48</f>
        <v>5852</v>
      </c>
      <c r="D12" s="3">
        <f>'celu sat.negad-cet'!F48</f>
        <v>517</v>
      </c>
    </row>
    <row r="13" spans="1:11" x14ac:dyDescent="0.3">
      <c r="A13" s="148">
        <v>2002</v>
      </c>
      <c r="B13" s="2">
        <f>'celu sat.negad-cet'!B53</f>
        <v>5083</v>
      </c>
      <c r="C13" s="2">
        <f>'celu sat.negad-cet'!D53</f>
        <v>6300</v>
      </c>
      <c r="D13" s="3">
        <f>'celu sat.negad-cet'!F53</f>
        <v>518</v>
      </c>
    </row>
    <row r="14" spans="1:11" x14ac:dyDescent="0.3">
      <c r="A14" s="166">
        <v>2003</v>
      </c>
      <c r="B14" s="66">
        <f>('celu sat.negad-cet'!B58)</f>
        <v>5368</v>
      </c>
      <c r="C14" s="66">
        <f>('celu sat.negad-cet'!D58)</f>
        <v>6634</v>
      </c>
      <c r="D14" s="172">
        <f>('celu sat.negad-cet'!F58)</f>
        <v>483</v>
      </c>
    </row>
    <row r="15" spans="1:11" x14ac:dyDescent="0.3">
      <c r="A15" s="166">
        <v>2004</v>
      </c>
      <c r="B15" s="69">
        <f>'celu sat.negad-cet'!B63</f>
        <v>5081</v>
      </c>
      <c r="C15" s="69">
        <f>'celu sat.negad-cet'!D63</f>
        <v>6416</v>
      </c>
      <c r="D15" s="173">
        <f>'celu sat.negad-cet'!F63</f>
        <v>516</v>
      </c>
    </row>
    <row r="16" spans="1:11" x14ac:dyDescent="0.3">
      <c r="A16" s="166">
        <v>2005</v>
      </c>
      <c r="B16" s="69">
        <f>'celu sat.negad-cet'!B68</f>
        <v>4466</v>
      </c>
      <c r="C16" s="69">
        <f>'celu sat.negad-cet'!D68</f>
        <v>5600</v>
      </c>
      <c r="D16" s="173">
        <f>'celu sat.negad-cet'!F68</f>
        <v>442</v>
      </c>
    </row>
    <row r="17" spans="1:4" x14ac:dyDescent="0.3">
      <c r="A17" s="166">
        <v>2006</v>
      </c>
      <c r="B17" s="69">
        <f>'celu sat.negad-cet'!B73</f>
        <v>4302</v>
      </c>
      <c r="C17" s="69">
        <f>'celu sat.negad-cet'!D73</f>
        <v>5404</v>
      </c>
      <c r="D17" s="173">
        <f>'celu sat.negad-cet'!F73</f>
        <v>407</v>
      </c>
    </row>
    <row r="18" spans="1:4" x14ac:dyDescent="0.3">
      <c r="A18" s="148">
        <v>2007</v>
      </c>
      <c r="B18" s="69">
        <f>'celu sat.negad-cet'!B78</f>
        <v>4781</v>
      </c>
      <c r="C18" s="69">
        <f>'celu sat.negad-cet'!D78</f>
        <v>6088</v>
      </c>
      <c r="D18" s="173">
        <f>'celu sat.negad-cet'!F78</f>
        <v>419</v>
      </c>
    </row>
    <row r="19" spans="1:4" x14ac:dyDescent="0.3">
      <c r="A19" s="148">
        <v>2008</v>
      </c>
      <c r="B19" s="69">
        <f>'celu sat.negad-cet'!B83</f>
        <v>4196</v>
      </c>
      <c r="C19" s="69">
        <f>'celu sat.negad-cet'!D83</f>
        <v>5408</v>
      </c>
      <c r="D19" s="173">
        <f>'celu sat.negad-cet'!F83</f>
        <v>316</v>
      </c>
    </row>
    <row r="20" spans="1:4" x14ac:dyDescent="0.3">
      <c r="A20" s="148">
        <v>2009</v>
      </c>
      <c r="B20" s="69">
        <f>'celu sat.negad-cet'!B88</f>
        <v>3158</v>
      </c>
      <c r="C20" s="69">
        <f>'celu sat.negad-cet'!D88</f>
        <v>3928</v>
      </c>
      <c r="D20" s="169">
        <f>'celu sat.negad-cet'!F88</f>
        <v>254</v>
      </c>
    </row>
    <row r="21" spans="1:4" x14ac:dyDescent="0.3">
      <c r="A21" s="148">
        <v>2010</v>
      </c>
      <c r="B21" s="69">
        <f>'celu sat.negad-cet'!B93</f>
        <v>3193</v>
      </c>
      <c r="C21" s="69">
        <f>'celu sat.negad-cet'!D93</f>
        <v>4023</v>
      </c>
      <c r="D21" s="169">
        <f>'celu sat.negad-cet'!F93</f>
        <v>218</v>
      </c>
    </row>
    <row r="22" spans="1:4" x14ac:dyDescent="0.3">
      <c r="A22" s="148">
        <v>2011</v>
      </c>
      <c r="B22" s="69">
        <f>'celu sat.negad-cet'!B98</f>
        <v>3386</v>
      </c>
      <c r="C22" s="69">
        <f>'celu sat.negad-cet'!D98</f>
        <v>4224</v>
      </c>
      <c r="D22" s="169">
        <f>'celu sat.negad-cet'!F98</f>
        <v>179</v>
      </c>
    </row>
    <row r="23" spans="1:4" x14ac:dyDescent="0.3">
      <c r="A23" s="148">
        <v>2012</v>
      </c>
      <c r="B23" s="69">
        <f>'celu sat.negad-cet'!B103</f>
        <v>3358</v>
      </c>
      <c r="C23" s="69">
        <f>'celu sat.negad-cet'!D103</f>
        <v>4179</v>
      </c>
      <c r="D23" s="169">
        <f>'celu sat.negad-cet'!F103</f>
        <v>177</v>
      </c>
    </row>
    <row r="24" spans="1:4" x14ac:dyDescent="0.3">
      <c r="A24" s="148">
        <v>2013</v>
      </c>
      <c r="B24" s="69">
        <f>'celu sat.negad-cet'!B108</f>
        <v>3489</v>
      </c>
      <c r="C24" s="69">
        <f>'celu sat.negad-cet'!D108</f>
        <v>4338</v>
      </c>
      <c r="D24" s="169">
        <f>'celu sat.negad-cet'!F108</f>
        <v>179</v>
      </c>
    </row>
    <row r="25" spans="1:4" x14ac:dyDescent="0.3">
      <c r="A25" s="148">
        <v>2014</v>
      </c>
      <c r="B25" s="69">
        <f>'celu sat.negad-cet'!B113</f>
        <v>3728</v>
      </c>
      <c r="C25" s="69">
        <f>'celu sat.negad-cet'!D113</f>
        <v>4603</v>
      </c>
      <c r="D25" s="169">
        <f>'celu sat.negad-cet'!F113</f>
        <v>212</v>
      </c>
    </row>
    <row r="26" spans="1:4" x14ac:dyDescent="0.3">
      <c r="A26" s="148">
        <v>2015</v>
      </c>
      <c r="B26" s="69">
        <f>'celu sat.negad-cet'!B118</f>
        <v>3689</v>
      </c>
      <c r="C26" s="69">
        <f>'celu sat.negad-cet'!D118</f>
        <v>4566</v>
      </c>
      <c r="D26" s="169">
        <f>'celu sat.negad-cet'!F118</f>
        <v>187</v>
      </c>
    </row>
    <row r="27" spans="1:4" x14ac:dyDescent="0.3">
      <c r="A27" s="148">
        <v>2016</v>
      </c>
      <c r="B27" s="69">
        <f>'celu sat.negad-cet'!B123</f>
        <v>3792</v>
      </c>
      <c r="C27" s="69">
        <f>'celu sat.negad-cet'!D123</f>
        <v>4648</v>
      </c>
      <c r="D27" s="169">
        <f>'celu sat.negad-cet'!F123</f>
        <v>158</v>
      </c>
    </row>
    <row r="28" spans="1:4" x14ac:dyDescent="0.3">
      <c r="A28" s="148">
        <v>2017</v>
      </c>
      <c r="B28" s="69">
        <f>'celu sat.negad-cet'!B128</f>
        <v>3874</v>
      </c>
      <c r="C28" s="69">
        <f>'celu sat.negad-cet'!D128</f>
        <v>4818</v>
      </c>
      <c r="D28" s="169">
        <f>'celu sat.negad-cet'!F128</f>
        <v>136</v>
      </c>
    </row>
    <row r="29" spans="1:4" x14ac:dyDescent="0.3">
      <c r="A29" s="148">
        <v>2018</v>
      </c>
      <c r="B29" s="69">
        <f>'celu sat.negad-cet'!B133</f>
        <v>3973</v>
      </c>
      <c r="C29" s="69">
        <f>'celu sat.negad-cet'!D133</f>
        <v>4795</v>
      </c>
      <c r="D29" s="169">
        <f>'celu sat.negad-cet'!F133</f>
        <v>151</v>
      </c>
    </row>
    <row r="30" spans="1:4" x14ac:dyDescent="0.3">
      <c r="A30" s="148">
        <v>2019</v>
      </c>
      <c r="B30" s="69">
        <f>'celu sat.negad-cet'!B138</f>
        <v>3724</v>
      </c>
      <c r="C30" s="69">
        <f>'celu sat.negad-cet'!D138</f>
        <v>4553</v>
      </c>
      <c r="D30" s="169">
        <f>'celu sat.negad-cet'!F138</f>
        <v>135</v>
      </c>
    </row>
    <row r="31" spans="1:4" x14ac:dyDescent="0.3">
      <c r="A31" s="148">
        <v>2020</v>
      </c>
      <c r="B31" s="69">
        <f>'celu sat.negad-cet'!B143</f>
        <v>3414</v>
      </c>
      <c r="C31" s="69">
        <f>'celu sat.negad-cet'!D143</f>
        <v>4064</v>
      </c>
      <c r="D31" s="169">
        <f>'celu sat.negad-cet'!F143</f>
        <v>141</v>
      </c>
    </row>
    <row r="32" spans="1:4" x14ac:dyDescent="0.3">
      <c r="A32" s="148">
        <v>2021</v>
      </c>
      <c r="B32" s="69">
        <f>'celu sat.negad-cet'!B148</f>
        <v>3399</v>
      </c>
      <c r="C32" s="69">
        <f>'celu sat.negad-cet'!D148</f>
        <v>3998</v>
      </c>
      <c r="D32" s="169">
        <f>'celu sat.negad-cet'!F148</f>
        <v>146</v>
      </c>
    </row>
    <row r="33" spans="1:6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69">
        <f>'celu sat.negad-cet'!F153</f>
        <v>113</v>
      </c>
    </row>
    <row r="34" spans="1:6" x14ac:dyDescent="0.3">
      <c r="A34" s="153">
        <v>2023</v>
      </c>
      <c r="B34" s="69">
        <f>'celu sat.negad-cet'!B158</f>
        <v>3498</v>
      </c>
      <c r="C34" s="69">
        <f>'celu sat.negad-cet'!D158</f>
        <v>4196</v>
      </c>
      <c r="D34" s="181">
        <f>'celu sat.negad-cet'!F158</f>
        <v>138</v>
      </c>
    </row>
    <row r="35" spans="1:6" ht="13.5" thickBot="1" x14ac:dyDescent="0.35">
      <c r="A35" s="180">
        <v>2024</v>
      </c>
      <c r="B35" s="147">
        <f>'celu sat.negad-cet'!B163</f>
        <v>3378</v>
      </c>
      <c r="C35" s="147">
        <f>'celu sat.negad-cet'!D163</f>
        <v>3977</v>
      </c>
      <c r="D35" s="179">
        <f>'celu sat.negad-cet'!F163</f>
        <v>111</v>
      </c>
    </row>
    <row r="36" spans="1:6" x14ac:dyDescent="0.3">
      <c r="F36" s="146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K165" sqref="K165"/>
    </sheetView>
  </sheetViews>
  <sheetFormatPr defaultColWidth="9.1796875" defaultRowHeight="13" x14ac:dyDescent="0.25"/>
  <cols>
    <col min="1" max="1" width="8.26953125" style="8" customWidth="1"/>
    <col min="2" max="2" width="10.453125" style="8" customWidth="1"/>
    <col min="3" max="3" width="8.26953125" style="26" customWidth="1"/>
    <col min="4" max="4" width="9.1796875" style="10"/>
    <col min="5" max="5" width="8.453125" style="24" customWidth="1"/>
    <col min="6" max="6" width="9.1796875" style="11"/>
    <col min="7" max="7" width="8.7265625" style="52" customWidth="1"/>
    <col min="8" max="8" width="9.1796875" style="8"/>
    <col min="9" max="9" width="9.1796875" style="11"/>
    <col min="10" max="10" width="9.1796875" style="10"/>
    <col min="11" max="11" width="9.1796875" style="8"/>
    <col min="12" max="12" width="9.1796875" style="11"/>
    <col min="13" max="13" width="9.1796875" style="10"/>
    <col min="14" max="16384" width="9.1796875" style="8"/>
  </cols>
  <sheetData>
    <row r="1" spans="1:13" ht="20.25" customHeight="1" x14ac:dyDescent="0.25">
      <c r="A1" s="5" t="s">
        <v>120</v>
      </c>
      <c r="I1" s="9" t="s">
        <v>121</v>
      </c>
    </row>
    <row r="2" spans="1:13" ht="26.25" customHeight="1" thickBot="1" x14ac:dyDescent="0.3">
      <c r="A2" s="9" t="s">
        <v>122</v>
      </c>
    </row>
    <row r="3" spans="1:13" ht="78.5" thickBot="1" x14ac:dyDescent="0.3">
      <c r="A3" s="4"/>
      <c r="B3" s="13" t="s">
        <v>123</v>
      </c>
      <c r="C3" s="25" t="s">
        <v>124</v>
      </c>
      <c r="D3" s="13" t="s">
        <v>125</v>
      </c>
      <c r="E3" s="25" t="s">
        <v>124</v>
      </c>
      <c r="F3" s="13" t="s">
        <v>126</v>
      </c>
      <c r="G3" s="28" t="s">
        <v>124</v>
      </c>
    </row>
    <row r="4" spans="1:13" ht="13.5" thickTop="1" x14ac:dyDescent="0.25">
      <c r="A4" s="71" t="str">
        <f>'celu sat.negad-cet'!A4</f>
        <v>1993 I</v>
      </c>
      <c r="B4" s="48">
        <f>'celu sat.negad-cet'!B4</f>
        <v>551</v>
      </c>
      <c r="C4" s="30" t="str">
        <f>'celu sat.negad-cet'!C4</f>
        <v>...</v>
      </c>
      <c r="D4" s="48">
        <f>'celu sat.negad-cet'!D4</f>
        <v>594</v>
      </c>
      <c r="E4" s="30" t="str">
        <f>'celu sat.negad-cet'!E4</f>
        <v>...</v>
      </c>
      <c r="F4" s="48">
        <f>'celu sat.negad-cet'!F4</f>
        <v>115</v>
      </c>
      <c r="G4" s="35" t="str">
        <f>'celu sat.negad-cet'!G4</f>
        <v>...</v>
      </c>
    </row>
    <row r="5" spans="1:13" x14ac:dyDescent="0.25">
      <c r="A5" s="72" t="str">
        <f>'celu sat.negad-cet'!A5</f>
        <v>1993 II</v>
      </c>
      <c r="B5" s="49">
        <f>'celu sat.negad-cet'!B5</f>
        <v>863</v>
      </c>
      <c r="C5" s="30" t="str">
        <f>'celu sat.negad-cet'!C5</f>
        <v>...</v>
      </c>
      <c r="D5" s="49">
        <f>'celu sat.negad-cet'!D5</f>
        <v>987</v>
      </c>
      <c r="E5" s="30" t="str">
        <f>'celu sat.negad-cet'!E5</f>
        <v>...</v>
      </c>
      <c r="F5" s="49">
        <f>'celu sat.negad-cet'!F5</f>
        <v>139</v>
      </c>
      <c r="G5" s="35" t="str">
        <f>'celu sat.negad-cet'!G5</f>
        <v>...</v>
      </c>
    </row>
    <row r="6" spans="1:13" x14ac:dyDescent="0.25">
      <c r="A6" s="72" t="str">
        <f>'celu sat.negad-cet'!A6</f>
        <v>1993 III</v>
      </c>
      <c r="B6" s="49">
        <f>'celu sat.negad-cet'!B6</f>
        <v>1045</v>
      </c>
      <c r="C6" s="30" t="str">
        <f>'celu sat.negad-cet'!C6</f>
        <v>...</v>
      </c>
      <c r="D6" s="49">
        <f>'celu sat.negad-cet'!D6</f>
        <v>1172</v>
      </c>
      <c r="E6" s="30" t="str">
        <f>'celu sat.negad-cet'!E6</f>
        <v>...</v>
      </c>
      <c r="F6" s="49">
        <f>'celu sat.negad-cet'!F6</f>
        <v>218</v>
      </c>
      <c r="G6" s="35" t="str">
        <f>'celu sat.negad-cet'!G6</f>
        <v>...</v>
      </c>
    </row>
    <row r="7" spans="1:13" x14ac:dyDescent="0.25">
      <c r="A7" s="72" t="str">
        <f>'celu sat.negad-cet'!A7</f>
        <v>1993 IV</v>
      </c>
      <c r="B7" s="49">
        <f>'celu sat.negad-cet'!B7</f>
        <v>930</v>
      </c>
      <c r="C7" s="30" t="str">
        <f>'celu sat.negad-cet'!C7</f>
        <v>...</v>
      </c>
      <c r="D7" s="49">
        <f>'celu sat.negad-cet'!D7</f>
        <v>968</v>
      </c>
      <c r="E7" s="30" t="str">
        <f>'celu sat.negad-cet'!E7</f>
        <v>...</v>
      </c>
      <c r="F7" s="49">
        <f>'celu sat.negad-cet'!F7</f>
        <v>198</v>
      </c>
      <c r="G7" s="35" t="str">
        <f>'celu sat.negad-cet'!G7</f>
        <v>...</v>
      </c>
    </row>
    <row r="8" spans="1:13" s="5" customFormat="1" ht="13.5" thickBot="1" x14ac:dyDescent="0.3">
      <c r="A8" s="70">
        <f>'celu sat.negad-cet'!A8</f>
        <v>1993</v>
      </c>
      <c r="B8" s="50">
        <f>'celu sat.negad-cet'!B8</f>
        <v>3389</v>
      </c>
      <c r="C8" s="51" t="str">
        <f>'celu sat.negad-cet'!C8</f>
        <v>...</v>
      </c>
      <c r="D8" s="50">
        <f>'celu sat.negad-cet'!D8</f>
        <v>3721</v>
      </c>
      <c r="E8" s="51" t="str">
        <f>'celu sat.negad-cet'!E8</f>
        <v>...</v>
      </c>
      <c r="F8" s="50">
        <f>'celu sat.negad-cet'!F8</f>
        <v>670</v>
      </c>
      <c r="G8" s="42" t="str">
        <f>'celu sat.negad-cet'!G8</f>
        <v>...</v>
      </c>
      <c r="I8" s="46"/>
      <c r="J8" s="47"/>
      <c r="L8" s="46"/>
      <c r="M8" s="47"/>
    </row>
    <row r="9" spans="1:13" ht="13.5" thickTop="1" x14ac:dyDescent="0.25">
      <c r="A9" s="71" t="str">
        <f>'celu sat.negad-cet'!A9</f>
        <v>1994 I</v>
      </c>
      <c r="B9" s="49">
        <f>'celu sat.negad-cet'!B9</f>
        <v>571</v>
      </c>
      <c r="C9" s="30">
        <f>'celu sat.negad-cet'!C9</f>
        <v>1.0362976406533575</v>
      </c>
      <c r="D9" s="49">
        <f>'celu sat.negad-cet'!D9</f>
        <v>628</v>
      </c>
      <c r="E9" s="30">
        <f>'celu sat.negad-cet'!E9</f>
        <v>1.0572390572390573</v>
      </c>
      <c r="F9" s="49">
        <f>'celu sat.negad-cet'!F9</f>
        <v>92</v>
      </c>
      <c r="G9" s="35">
        <f>'celu sat.negad-cet'!G9</f>
        <v>0.8</v>
      </c>
    </row>
    <row r="10" spans="1:13" x14ac:dyDescent="0.25">
      <c r="A10" s="72" t="str">
        <f>'celu sat.negad-cet'!A10</f>
        <v>1994 II</v>
      </c>
      <c r="B10" s="49">
        <f>'celu sat.negad-cet'!B10</f>
        <v>946</v>
      </c>
      <c r="C10" s="30">
        <f>'celu sat.negad-cet'!C10</f>
        <v>1.0961761297798378</v>
      </c>
      <c r="D10" s="49">
        <f>'celu sat.negad-cet'!D10</f>
        <v>1138</v>
      </c>
      <c r="E10" s="30">
        <f>'celu sat.negad-cet'!E10</f>
        <v>1.1529888551165146</v>
      </c>
      <c r="F10" s="49">
        <f>'celu sat.negad-cet'!F10</f>
        <v>165</v>
      </c>
      <c r="G10" s="35">
        <f>'celu sat.negad-cet'!G10</f>
        <v>1.1870503597122302</v>
      </c>
    </row>
    <row r="11" spans="1:13" x14ac:dyDescent="0.25">
      <c r="A11" s="72" t="str">
        <f>'celu sat.negad-cet'!A11</f>
        <v>1994 III</v>
      </c>
      <c r="B11" s="49">
        <f>'celu sat.negad-cet'!B11</f>
        <v>1209</v>
      </c>
      <c r="C11" s="30">
        <f>'celu sat.negad-cet'!C11</f>
        <v>1.1569377990430623</v>
      </c>
      <c r="D11" s="49">
        <f>'celu sat.negad-cet'!D11</f>
        <v>1411</v>
      </c>
      <c r="E11" s="30">
        <f>'celu sat.negad-cet'!E11</f>
        <v>1.203924914675768</v>
      </c>
      <c r="F11" s="49">
        <f>'celu sat.negad-cet'!F11</f>
        <v>262</v>
      </c>
      <c r="G11" s="35">
        <f>'celu sat.negad-cet'!G11</f>
        <v>1.201834862385321</v>
      </c>
    </row>
    <row r="12" spans="1:13" x14ac:dyDescent="0.25">
      <c r="A12" s="72" t="str">
        <f>'celu sat.negad-cet'!A12</f>
        <v>1994 IV</v>
      </c>
      <c r="B12" s="49">
        <f>'celu sat.negad-cet'!B12</f>
        <v>1088</v>
      </c>
      <c r="C12" s="30">
        <f>'celu sat.negad-cet'!C12</f>
        <v>1.1698924731182796</v>
      </c>
      <c r="D12" s="49">
        <f>'celu sat.negad-cet'!D12</f>
        <v>1203</v>
      </c>
      <c r="E12" s="30">
        <f>'celu sat.negad-cet'!E12</f>
        <v>1.2427685950413223</v>
      </c>
      <c r="F12" s="49">
        <f>'celu sat.negad-cet'!F12</f>
        <v>198</v>
      </c>
      <c r="G12" s="35">
        <f>'celu sat.negad-cet'!G12</f>
        <v>1</v>
      </c>
    </row>
    <row r="13" spans="1:13" ht="13.5" thickBot="1" x14ac:dyDescent="0.3">
      <c r="A13" s="70">
        <f>'celu sat.negad-cet'!A13</f>
        <v>1994</v>
      </c>
      <c r="B13" s="50">
        <f>'celu sat.negad-cet'!B13</f>
        <v>3814</v>
      </c>
      <c r="C13" s="51">
        <f>'celu sat.negad-cet'!C13</f>
        <v>1.1254057244024787</v>
      </c>
      <c r="D13" s="50">
        <f>'celu sat.negad-cet'!D13</f>
        <v>4380</v>
      </c>
      <c r="E13" s="51">
        <f>'celu sat.negad-cet'!E13</f>
        <v>1.1771029293200752</v>
      </c>
      <c r="F13" s="50">
        <f>'celu sat.negad-cet'!F13</f>
        <v>717</v>
      </c>
      <c r="G13" s="42">
        <f>'celu sat.negad-cet'!G13</f>
        <v>1.0701492537313433</v>
      </c>
    </row>
    <row r="14" spans="1:13" ht="13.5" thickTop="1" x14ac:dyDescent="0.25">
      <c r="A14" s="71" t="str">
        <f>'celu sat.negad-cet'!A14</f>
        <v>1995 I</v>
      </c>
      <c r="B14" s="49">
        <f>'celu sat.negad-cet'!B14</f>
        <v>753</v>
      </c>
      <c r="C14" s="30">
        <f>'celu sat.negad-cet'!C14</f>
        <v>1.318739054290718</v>
      </c>
      <c r="D14" s="49">
        <f>'celu sat.negad-cet'!D14</f>
        <v>838</v>
      </c>
      <c r="E14" s="30">
        <f>'celu sat.negad-cet'!E14</f>
        <v>1.3343949044585988</v>
      </c>
      <c r="F14" s="49">
        <f>'celu sat.negad-cet'!F14</f>
        <v>112</v>
      </c>
      <c r="G14" s="35">
        <f>'celu sat.negad-cet'!G14</f>
        <v>1.2173913043478262</v>
      </c>
    </row>
    <row r="15" spans="1:13" x14ac:dyDescent="0.25">
      <c r="A15" s="72" t="str">
        <f>'celu sat.negad-cet'!A15</f>
        <v>1995 II</v>
      </c>
      <c r="B15" s="49">
        <f>'celu sat.negad-cet'!B15</f>
        <v>1042</v>
      </c>
      <c r="C15" s="30">
        <f>'celu sat.negad-cet'!C15</f>
        <v>1.1014799154334038</v>
      </c>
      <c r="D15" s="49">
        <f>'celu sat.negad-cet'!D15</f>
        <v>1298</v>
      </c>
      <c r="E15" s="30">
        <f>'celu sat.negad-cet'!E15</f>
        <v>1.1405975395430581</v>
      </c>
      <c r="F15" s="49">
        <f>'celu sat.negad-cet'!F15</f>
        <v>138</v>
      </c>
      <c r="G15" s="35">
        <f>'celu sat.negad-cet'!G15</f>
        <v>0.83636363636363631</v>
      </c>
    </row>
    <row r="16" spans="1:13" x14ac:dyDescent="0.25">
      <c r="A16" s="72" t="str">
        <f>'celu sat.negad-cet'!A16</f>
        <v>1995 III</v>
      </c>
      <c r="B16" s="49">
        <f>'celu sat.negad-cet'!B16</f>
        <v>1258</v>
      </c>
      <c r="C16" s="30">
        <f>'celu sat.negad-cet'!C16</f>
        <v>1.0405293631100083</v>
      </c>
      <c r="D16" s="49">
        <f>'celu sat.negad-cet'!D16</f>
        <v>1603</v>
      </c>
      <c r="E16" s="30">
        <f>'celu sat.negad-cet'!E16</f>
        <v>1.1360737065910702</v>
      </c>
      <c r="F16" s="49">
        <f>'celu sat.negad-cet'!F16</f>
        <v>200</v>
      </c>
      <c r="G16" s="35">
        <f>'celu sat.negad-cet'!G16</f>
        <v>0.76335877862595425</v>
      </c>
    </row>
    <row r="17" spans="1:7" x14ac:dyDescent="0.25">
      <c r="A17" s="72" t="str">
        <f>'celu sat.negad-cet'!A17</f>
        <v>1995 IV</v>
      </c>
      <c r="B17" s="49">
        <f>'celu sat.negad-cet'!B17</f>
        <v>1003</v>
      </c>
      <c r="C17" s="30">
        <f>'celu sat.negad-cet'!C17</f>
        <v>0.921875</v>
      </c>
      <c r="D17" s="49">
        <f>'celu sat.negad-cet'!D17</f>
        <v>1164</v>
      </c>
      <c r="E17" s="30">
        <f>'celu sat.negad-cet'!E17</f>
        <v>0.96758104738154616</v>
      </c>
      <c r="F17" s="49">
        <f>'celu sat.negad-cet'!F17</f>
        <v>161</v>
      </c>
      <c r="G17" s="35">
        <f>'celu sat.negad-cet'!G17</f>
        <v>0.81313131313131315</v>
      </c>
    </row>
    <row r="18" spans="1:7" ht="13.5" thickBot="1" x14ac:dyDescent="0.3">
      <c r="A18" s="70">
        <f>'celu sat.negad-cet'!A18</f>
        <v>1995</v>
      </c>
      <c r="B18" s="50">
        <f>'celu sat.negad-cet'!B18</f>
        <v>4056</v>
      </c>
      <c r="C18" s="51">
        <f>'celu sat.negad-cet'!C18</f>
        <v>1.0634504457262717</v>
      </c>
      <c r="D18" s="50">
        <f>'celu sat.negad-cet'!D18</f>
        <v>4903</v>
      </c>
      <c r="E18" s="51">
        <f>'celu sat.negad-cet'!E18</f>
        <v>1.1194063926940638</v>
      </c>
      <c r="F18" s="50">
        <f>'celu sat.negad-cet'!F18</f>
        <v>611</v>
      </c>
      <c r="G18" s="42">
        <f>'celu sat.negad-cet'!G18</f>
        <v>0.85216178521617847</v>
      </c>
    </row>
    <row r="19" spans="1:7" ht="13.5" thickTop="1" x14ac:dyDescent="0.25">
      <c r="A19" s="71" t="str">
        <f>'celu sat.negad-cet'!A19</f>
        <v>1996 I</v>
      </c>
      <c r="B19" s="49">
        <f>'celu sat.negad-cet'!B19</f>
        <v>531</v>
      </c>
      <c r="C19" s="30">
        <f>'celu sat.negad-cet'!C19</f>
        <v>0.70517928286852594</v>
      </c>
      <c r="D19" s="49">
        <f>'celu sat.negad-cet'!D19</f>
        <v>582</v>
      </c>
      <c r="E19" s="30">
        <f>'celu sat.negad-cet'!E19</f>
        <v>0.6945107398568019</v>
      </c>
      <c r="F19" s="49">
        <f>'celu sat.negad-cet'!F19</f>
        <v>66</v>
      </c>
      <c r="G19" s="35">
        <f>'celu sat.negad-cet'!G19</f>
        <v>0.5892857142857143</v>
      </c>
    </row>
    <row r="20" spans="1:7" x14ac:dyDescent="0.25">
      <c r="A20" s="72" t="str">
        <f>'celu sat.negad-cet'!A20</f>
        <v>1996 II</v>
      </c>
      <c r="B20" s="49">
        <f>'celu sat.negad-cet'!B20</f>
        <v>914</v>
      </c>
      <c r="C20" s="30">
        <f>'celu sat.negad-cet'!C20</f>
        <v>0.87715930902111328</v>
      </c>
      <c r="D20" s="49">
        <f>'celu sat.negad-cet'!D20</f>
        <v>1098</v>
      </c>
      <c r="E20" s="30">
        <f>'celu sat.negad-cet'!E20</f>
        <v>0.84591679506933748</v>
      </c>
      <c r="F20" s="49">
        <f>'celu sat.negad-cet'!F20</f>
        <v>128</v>
      </c>
      <c r="G20" s="35">
        <f>'celu sat.negad-cet'!G20</f>
        <v>0.92753623188405798</v>
      </c>
    </row>
    <row r="21" spans="1:7" x14ac:dyDescent="0.25">
      <c r="A21" s="72" t="str">
        <f>'celu sat.negad-cet'!A21</f>
        <v>1996 III</v>
      </c>
      <c r="B21" s="49">
        <f>'celu sat.negad-cet'!B21</f>
        <v>1148</v>
      </c>
      <c r="C21" s="30">
        <f>'celu sat.negad-cet'!C21</f>
        <v>0.91255961844197142</v>
      </c>
      <c r="D21" s="49">
        <f>'celu sat.negad-cet'!D21</f>
        <v>1408</v>
      </c>
      <c r="E21" s="30">
        <f>'celu sat.negad-cet'!E21</f>
        <v>0.87835308796007483</v>
      </c>
      <c r="F21" s="49">
        <f>'celu sat.negad-cet'!F21</f>
        <v>185</v>
      </c>
      <c r="G21" s="35">
        <f>'celu sat.negad-cet'!G21</f>
        <v>0.92500000000000004</v>
      </c>
    </row>
    <row r="22" spans="1:7" x14ac:dyDescent="0.25">
      <c r="A22" s="72" t="str">
        <f>'celu sat.negad-cet'!A22</f>
        <v>1996 IV</v>
      </c>
      <c r="B22" s="49">
        <f>'celu sat.negad-cet'!B22</f>
        <v>1116</v>
      </c>
      <c r="C22" s="30">
        <f>'celu sat.negad-cet'!C22</f>
        <v>1.1126620139581256</v>
      </c>
      <c r="D22" s="49">
        <f>'celu sat.negad-cet'!D22</f>
        <v>1238</v>
      </c>
      <c r="E22" s="30">
        <f>'celu sat.negad-cet'!E22</f>
        <v>1.063573883161512</v>
      </c>
      <c r="F22" s="49">
        <f>'celu sat.negad-cet'!F22</f>
        <v>161</v>
      </c>
      <c r="G22" s="35">
        <f>'celu sat.negad-cet'!G22</f>
        <v>1</v>
      </c>
    </row>
    <row r="23" spans="1:7" ht="13.5" thickBot="1" x14ac:dyDescent="0.3">
      <c r="A23" s="70">
        <f>'celu sat.negad-cet'!A23</f>
        <v>1996</v>
      </c>
      <c r="B23" s="50">
        <f>'celu sat.negad-cet'!B23</f>
        <v>3709</v>
      </c>
      <c r="C23" s="51">
        <f>'celu sat.negad-cet'!C23</f>
        <v>0.91444773175542404</v>
      </c>
      <c r="D23" s="50">
        <f>'celu sat.negad-cet'!D23</f>
        <v>4326</v>
      </c>
      <c r="E23" s="51">
        <f>'celu sat.negad-cet'!E23</f>
        <v>0.88231694880685296</v>
      </c>
      <c r="F23" s="50">
        <f>'celu sat.negad-cet'!F23</f>
        <v>540</v>
      </c>
      <c r="G23" s="42">
        <f>'celu sat.negad-cet'!G23</f>
        <v>0.88379705400982</v>
      </c>
    </row>
    <row r="24" spans="1:7" ht="13.5" thickTop="1" x14ac:dyDescent="0.25">
      <c r="A24" s="71" t="str">
        <f>'celu sat.negad-cet'!A24</f>
        <v>1997 I</v>
      </c>
      <c r="B24" s="49">
        <f>'celu sat.negad-cet'!B24</f>
        <v>652</v>
      </c>
      <c r="C24" s="30">
        <f>'celu sat.negad-cet'!C24</f>
        <v>1.2278719397363465</v>
      </c>
      <c r="D24" s="49">
        <f>'celu sat.negad-cet'!D24</f>
        <v>781</v>
      </c>
      <c r="E24" s="30">
        <f>'celu sat.negad-cet'!E24</f>
        <v>1.3419243986254294</v>
      </c>
      <c r="F24" s="49">
        <f>'celu sat.negad-cet'!F24</f>
        <v>88</v>
      </c>
      <c r="G24" s="35">
        <f>'celu sat.negad-cet'!G24</f>
        <v>1.3333333333333333</v>
      </c>
    </row>
    <row r="25" spans="1:7" x14ac:dyDescent="0.25">
      <c r="A25" s="72" t="str">
        <f>'celu sat.negad-cet'!A25</f>
        <v>1997 II</v>
      </c>
      <c r="B25" s="49">
        <f>'celu sat.negad-cet'!B25</f>
        <v>967</v>
      </c>
      <c r="C25" s="30">
        <f>'celu sat.negad-cet'!C25</f>
        <v>1.0579868708971554</v>
      </c>
      <c r="D25" s="49">
        <f>'celu sat.negad-cet'!D25</f>
        <v>1171</v>
      </c>
      <c r="E25" s="30">
        <f>'celu sat.negad-cet'!E25</f>
        <v>1.0664845173041895</v>
      </c>
      <c r="F25" s="49">
        <f>'celu sat.negad-cet'!F25</f>
        <v>129</v>
      </c>
      <c r="G25" s="35">
        <f>'celu sat.negad-cet'!G25</f>
        <v>1.0078125</v>
      </c>
    </row>
    <row r="26" spans="1:7" x14ac:dyDescent="0.25">
      <c r="A26" s="72" t="str">
        <f>'celu sat.negad-cet'!A26</f>
        <v>1997 III</v>
      </c>
      <c r="B26" s="49">
        <f>'celu sat.negad-cet'!B26</f>
        <v>1318</v>
      </c>
      <c r="C26" s="30">
        <f>'celu sat.negad-cet'!C26</f>
        <v>1.1480836236933798</v>
      </c>
      <c r="D26" s="49">
        <f>'celu sat.negad-cet'!D26</f>
        <v>1596</v>
      </c>
      <c r="E26" s="30">
        <f>'celu sat.negad-cet'!E26</f>
        <v>1.1335227272727273</v>
      </c>
      <c r="F26" s="49">
        <f>'celu sat.negad-cet'!F26</f>
        <v>175</v>
      </c>
      <c r="G26" s="35">
        <f>'celu sat.negad-cet'!G26</f>
        <v>0.94594594594594594</v>
      </c>
    </row>
    <row r="27" spans="1:7" x14ac:dyDescent="0.25">
      <c r="A27" s="72" t="str">
        <f>'celu sat.negad-cet'!A27</f>
        <v>1997 IV</v>
      </c>
      <c r="B27" s="49">
        <f>'celu sat.negad-cet'!B27</f>
        <v>988</v>
      </c>
      <c r="C27" s="30">
        <f>'celu sat.negad-cet'!C27</f>
        <v>0.88530465949820791</v>
      </c>
      <c r="D27" s="49">
        <f>'celu sat.negad-cet'!D27</f>
        <v>1126</v>
      </c>
      <c r="E27" s="30">
        <f>'celu sat.negad-cet'!E27</f>
        <v>0.9095315024232633</v>
      </c>
      <c r="F27" s="49">
        <f>'celu sat.negad-cet'!F27</f>
        <v>133</v>
      </c>
      <c r="G27" s="35">
        <f>'celu sat.negad-cet'!G27</f>
        <v>0.82608695652173914</v>
      </c>
    </row>
    <row r="28" spans="1:7" ht="13.5" thickBot="1" x14ac:dyDescent="0.3">
      <c r="A28" s="70">
        <f>'celu sat.negad-cet'!A28</f>
        <v>1997</v>
      </c>
      <c r="B28" s="50">
        <f>'celu sat.negad-cet'!B28</f>
        <v>3925</v>
      </c>
      <c r="C28" s="51">
        <f>'celu sat.negad-cet'!C28</f>
        <v>1.0582367214882717</v>
      </c>
      <c r="D28" s="50">
        <f>'celu sat.negad-cet'!D28</f>
        <v>4674</v>
      </c>
      <c r="E28" s="51">
        <f>'celu sat.negad-cet'!E28</f>
        <v>1.0804438280166435</v>
      </c>
      <c r="F28" s="50">
        <f>'celu sat.negad-cet'!F28</f>
        <v>525</v>
      </c>
      <c r="G28" s="42">
        <f>'celu sat.negad-cet'!G28</f>
        <v>0.97222222222222221</v>
      </c>
    </row>
    <row r="29" spans="1:7" ht="13.5" thickTop="1" x14ac:dyDescent="0.25">
      <c r="A29" s="71" t="str">
        <f>'celu sat.negad-cet'!A29</f>
        <v>1998 I</v>
      </c>
      <c r="B29" s="49">
        <f>'celu sat.negad-cet'!B29</f>
        <v>877</v>
      </c>
      <c r="C29" s="30">
        <f>'celu sat.negad-cet'!C29</f>
        <v>1.3450920245398772</v>
      </c>
      <c r="D29" s="49">
        <f>'celu sat.negad-cet'!D29</f>
        <v>1002</v>
      </c>
      <c r="E29" s="30">
        <f>'celu sat.negad-cet'!E29</f>
        <v>1.2829705505761844</v>
      </c>
      <c r="F29" s="49">
        <f>'celu sat.negad-cet'!F29</f>
        <v>124</v>
      </c>
      <c r="G29" s="35">
        <f>'celu sat.negad-cet'!G29</f>
        <v>1.4090909090909092</v>
      </c>
    </row>
    <row r="30" spans="1:7" x14ac:dyDescent="0.25">
      <c r="A30" s="72" t="str">
        <f>'celu sat.negad-cet'!A30</f>
        <v>1998 II</v>
      </c>
      <c r="B30" s="49">
        <f>'celu sat.negad-cet'!B30</f>
        <v>1162</v>
      </c>
      <c r="C30" s="30">
        <f>'celu sat.negad-cet'!C30</f>
        <v>1.2016546018614271</v>
      </c>
      <c r="D30" s="49">
        <f>'celu sat.negad-cet'!D30</f>
        <v>1396</v>
      </c>
      <c r="E30" s="30">
        <f>'celu sat.negad-cet'!E30</f>
        <v>1.1921434671221178</v>
      </c>
      <c r="F30" s="49">
        <f>'celu sat.negad-cet'!F30</f>
        <v>155</v>
      </c>
      <c r="G30" s="35">
        <f>'celu sat.negad-cet'!G30</f>
        <v>1.2015503875968991</v>
      </c>
    </row>
    <row r="31" spans="1:7" x14ac:dyDescent="0.25">
      <c r="A31" s="72" t="str">
        <f>'celu sat.negad-cet'!A31</f>
        <v>1998 III</v>
      </c>
      <c r="B31" s="49">
        <f>'celu sat.negad-cet'!B31</f>
        <v>1390</v>
      </c>
      <c r="C31" s="30">
        <f>'celu sat.negad-cet'!C31</f>
        <v>1.054628224582701</v>
      </c>
      <c r="D31" s="49">
        <f>'celu sat.negad-cet'!D31</f>
        <v>1712</v>
      </c>
      <c r="E31" s="30">
        <f>'celu sat.negad-cet'!E31</f>
        <v>1.0726817042606516</v>
      </c>
      <c r="F31" s="49">
        <f>'celu sat.negad-cet'!F31</f>
        <v>189</v>
      </c>
      <c r="G31" s="35">
        <f>'celu sat.negad-cet'!G31</f>
        <v>1.08</v>
      </c>
    </row>
    <row r="32" spans="1:7" x14ac:dyDescent="0.25">
      <c r="A32" s="72" t="str">
        <f>'celu sat.negad-cet'!A32</f>
        <v>1998 IV</v>
      </c>
      <c r="B32" s="49">
        <f>'celu sat.negad-cet'!B32</f>
        <v>1111</v>
      </c>
      <c r="C32" s="30">
        <f>'celu sat.negad-cet'!C32</f>
        <v>1.1244939271255061</v>
      </c>
      <c r="D32" s="49">
        <f>'celu sat.negad-cet'!D32</f>
        <v>1304</v>
      </c>
      <c r="E32" s="30">
        <f>'celu sat.negad-cet'!E32</f>
        <v>1.1580817051509769</v>
      </c>
      <c r="F32" s="49">
        <f>'celu sat.negad-cet'!F32</f>
        <v>159</v>
      </c>
      <c r="G32" s="35">
        <f>'celu sat.negad-cet'!G32</f>
        <v>1.1954887218045114</v>
      </c>
    </row>
    <row r="33" spans="1:7" ht="13.5" thickBot="1" x14ac:dyDescent="0.3">
      <c r="A33" s="70">
        <f>'celu sat.negad-cet'!A33</f>
        <v>1998</v>
      </c>
      <c r="B33" s="50">
        <f>'celu sat.negad-cet'!B33</f>
        <v>4540</v>
      </c>
      <c r="C33" s="51">
        <f>'celu sat.negad-cet'!C33</f>
        <v>1.1566878980891719</v>
      </c>
      <c r="D33" s="50">
        <f>'celu sat.negad-cet'!D33</f>
        <v>5414</v>
      </c>
      <c r="E33" s="51">
        <f>'celu sat.negad-cet'!E33</f>
        <v>1.1583226358579375</v>
      </c>
      <c r="F33" s="50">
        <f>'celu sat.negad-cet'!F33</f>
        <v>627</v>
      </c>
      <c r="G33" s="42">
        <f>'celu sat.negad-cet'!G33</f>
        <v>1.1942857142857144</v>
      </c>
    </row>
    <row r="34" spans="1:7" ht="13.5" thickTop="1" x14ac:dyDescent="0.25">
      <c r="A34" s="71" t="str">
        <f>'celu sat.negad-cet'!A34</f>
        <v>1999 I</v>
      </c>
      <c r="B34" s="49">
        <f>'celu sat.negad-cet'!B34</f>
        <v>827</v>
      </c>
      <c r="C34" s="30">
        <f>'celu sat.negad-cet'!C34</f>
        <v>0.94298745724059296</v>
      </c>
      <c r="D34" s="49">
        <f>'celu sat.negad-cet'!D34</f>
        <v>975</v>
      </c>
      <c r="E34" s="30">
        <f>'celu sat.negad-cet'!E34</f>
        <v>0.97305389221556882</v>
      </c>
      <c r="F34" s="49">
        <f>'celu sat.negad-cet'!F34</f>
        <v>123</v>
      </c>
      <c r="G34" s="35">
        <f>'celu sat.negad-cet'!G34</f>
        <v>0.99193548387096775</v>
      </c>
    </row>
    <row r="35" spans="1:7" x14ac:dyDescent="0.25">
      <c r="A35" s="72" t="str">
        <f>'celu sat.negad-cet'!A35</f>
        <v>1999 II</v>
      </c>
      <c r="B35" s="49">
        <f>'celu sat.negad-cet'!B35</f>
        <v>1208</v>
      </c>
      <c r="C35" s="30">
        <f>'celu sat.negad-cet'!C35</f>
        <v>1.0395869191049913</v>
      </c>
      <c r="D35" s="49">
        <f>'celu sat.negad-cet'!D35</f>
        <v>1469</v>
      </c>
      <c r="E35" s="30">
        <f>'celu sat.negad-cet'!E35</f>
        <v>1.0522922636103151</v>
      </c>
      <c r="F35" s="49">
        <f>'celu sat.negad-cet'!F35</f>
        <v>164</v>
      </c>
      <c r="G35" s="35">
        <f>'celu sat.negad-cet'!G35</f>
        <v>1.0580645161290323</v>
      </c>
    </row>
    <row r="36" spans="1:7" x14ac:dyDescent="0.25">
      <c r="A36" s="72" t="str">
        <f>'celu sat.negad-cet'!A36</f>
        <v>1999 III</v>
      </c>
      <c r="B36" s="49">
        <f>'celu sat.negad-cet'!B36</f>
        <v>1302</v>
      </c>
      <c r="C36" s="30">
        <f>'celu sat.negad-cet'!C36</f>
        <v>0.93669064748201436</v>
      </c>
      <c r="D36" s="49">
        <f>'celu sat.negad-cet'!D36</f>
        <v>1578</v>
      </c>
      <c r="E36" s="30">
        <f>'celu sat.negad-cet'!E36</f>
        <v>0.92172897196261683</v>
      </c>
      <c r="F36" s="49">
        <f>'celu sat.negad-cet'!F36</f>
        <v>155</v>
      </c>
      <c r="G36" s="35">
        <f>'celu sat.negad-cet'!G36</f>
        <v>0.82010582010582012</v>
      </c>
    </row>
    <row r="37" spans="1:7" x14ac:dyDescent="0.25">
      <c r="A37" s="72" t="str">
        <f>'celu sat.negad-cet'!A37</f>
        <v>1999 IV</v>
      </c>
      <c r="B37" s="49">
        <f>'celu sat.negad-cet'!B37</f>
        <v>1105</v>
      </c>
      <c r="C37" s="30">
        <f>'celu sat.negad-cet'!C37</f>
        <v>0.99459945994599464</v>
      </c>
      <c r="D37" s="49">
        <f>'celu sat.negad-cet'!D37</f>
        <v>1222</v>
      </c>
      <c r="E37" s="30">
        <f>'celu sat.negad-cet'!E37</f>
        <v>0.93711656441717794</v>
      </c>
      <c r="F37" s="49">
        <f>'celu sat.negad-cet'!F37</f>
        <v>162</v>
      </c>
      <c r="G37" s="35">
        <f>'celu sat.negad-cet'!G37</f>
        <v>1.0188679245283019</v>
      </c>
    </row>
    <row r="38" spans="1:7" ht="13.5" thickBot="1" x14ac:dyDescent="0.3">
      <c r="A38" s="70">
        <f>'celu sat.negad-cet'!A38</f>
        <v>1999</v>
      </c>
      <c r="B38" s="50">
        <f>'celu sat.negad-cet'!B38</f>
        <v>4442</v>
      </c>
      <c r="C38" s="51">
        <f>'celu sat.negad-cet'!C38</f>
        <v>0.97841409691629955</v>
      </c>
      <c r="D38" s="50">
        <f>'celu sat.negad-cet'!D38</f>
        <v>5244</v>
      </c>
      <c r="E38" s="51">
        <f>'celu sat.negad-cet'!E38</f>
        <v>0.96859992611747325</v>
      </c>
      <c r="F38" s="50">
        <f>'celu sat.negad-cet'!F38</f>
        <v>604</v>
      </c>
      <c r="G38" s="42">
        <f>'celu sat.negad-cet'!G38</f>
        <v>0.96331738437001591</v>
      </c>
    </row>
    <row r="39" spans="1:7" ht="13.5" thickTop="1" x14ac:dyDescent="0.25">
      <c r="A39" s="71" t="str">
        <f>'celu sat.negad-cet'!A39</f>
        <v>2000 I</v>
      </c>
      <c r="B39" s="49">
        <f>'celu sat.negad-cet'!B39</f>
        <v>831</v>
      </c>
      <c r="C39" s="30">
        <f>'celu sat.negad-cet'!C39</f>
        <v>1.0048367593712213</v>
      </c>
      <c r="D39" s="49">
        <f>'celu sat.negad-cet'!D39</f>
        <v>975</v>
      </c>
      <c r="E39" s="30">
        <f>'celu sat.negad-cet'!E39</f>
        <v>1</v>
      </c>
      <c r="F39" s="49">
        <f>'celu sat.negad-cet'!F39</f>
        <v>129</v>
      </c>
      <c r="G39" s="35">
        <f>'celu sat.negad-cet'!G39</f>
        <v>1.0487804878048781</v>
      </c>
    </row>
    <row r="40" spans="1:7" x14ac:dyDescent="0.25">
      <c r="A40" s="72" t="str">
        <f>'celu sat.negad-cet'!A40</f>
        <v>2000 II</v>
      </c>
      <c r="B40" s="49">
        <f>'celu sat.negad-cet'!B40</f>
        <v>1234</v>
      </c>
      <c r="C40" s="30">
        <f>'celu sat.negad-cet'!C40</f>
        <v>1.0215231788079471</v>
      </c>
      <c r="D40" s="49">
        <f>'celu sat.negad-cet'!D40</f>
        <v>1559</v>
      </c>
      <c r="E40" s="30">
        <f>'celu sat.negad-cet'!E40</f>
        <v>1.0612661674608577</v>
      </c>
      <c r="F40" s="49">
        <f>'celu sat.negad-cet'!F40</f>
        <v>146</v>
      </c>
      <c r="G40" s="35">
        <f>'celu sat.negad-cet'!G40</f>
        <v>0.8902439024390244</v>
      </c>
    </row>
    <row r="41" spans="1:7" x14ac:dyDescent="0.25">
      <c r="A41" s="72" t="str">
        <f>'celu sat.negad-cet'!A41</f>
        <v>2000 III</v>
      </c>
      <c r="B41" s="49">
        <f>'celu sat.negad-cet'!B41</f>
        <v>1217</v>
      </c>
      <c r="C41" s="30">
        <f>'celu sat.negad-cet'!C41</f>
        <v>0.93471582181259605</v>
      </c>
      <c r="D41" s="49">
        <f>'celu sat.negad-cet'!D41</f>
        <v>1571</v>
      </c>
      <c r="E41" s="30">
        <f>'celu sat.negad-cet'!E41</f>
        <v>0.99556400506970855</v>
      </c>
      <c r="F41" s="49">
        <f>'celu sat.negad-cet'!F41</f>
        <v>145</v>
      </c>
      <c r="G41" s="35">
        <f>'celu sat.negad-cet'!G41</f>
        <v>0.93548387096774188</v>
      </c>
    </row>
    <row r="42" spans="1:7" x14ac:dyDescent="0.25">
      <c r="A42" s="72" t="str">
        <f>'celu sat.negad-cet'!A42</f>
        <v>2000 IV</v>
      </c>
      <c r="B42" s="49">
        <f>'celu sat.negad-cet'!B42</f>
        <v>1200</v>
      </c>
      <c r="C42" s="30">
        <f>'celu sat.negad-cet'!C42</f>
        <v>1.0859728506787329</v>
      </c>
      <c r="D42" s="49">
        <f>'celu sat.negad-cet'!D42</f>
        <v>1344</v>
      </c>
      <c r="E42" s="30">
        <f>'celu sat.negad-cet'!E42</f>
        <v>1.099836333878887</v>
      </c>
      <c r="F42" s="49">
        <f>'celu sat.negad-cet'!F42</f>
        <v>168</v>
      </c>
      <c r="G42" s="35">
        <f>'celu sat.negad-cet'!G42</f>
        <v>1.037037037037037</v>
      </c>
    </row>
    <row r="43" spans="1:7" ht="13.5" thickBot="1" x14ac:dyDescent="0.3">
      <c r="A43" s="70">
        <f>'celu sat.negad-cet'!A43</f>
        <v>2000</v>
      </c>
      <c r="B43" s="50">
        <f>'celu sat.negad-cet'!B43</f>
        <v>4482</v>
      </c>
      <c r="C43" s="51">
        <f>'celu sat.negad-cet'!C43</f>
        <v>1.0090049527239981</v>
      </c>
      <c r="D43" s="50">
        <f>'celu sat.negad-cet'!D43</f>
        <v>5449</v>
      </c>
      <c r="E43" s="51">
        <f>'celu sat.negad-cet'!E43</f>
        <v>1.0390922959572846</v>
      </c>
      <c r="F43" s="50">
        <f>'celu sat.negad-cet'!F43</f>
        <v>588</v>
      </c>
      <c r="G43" s="42">
        <f>'celu sat.negad-cet'!G43</f>
        <v>0.97350993377483441</v>
      </c>
    </row>
    <row r="44" spans="1:7" ht="13.5" thickTop="1" x14ac:dyDescent="0.25">
      <c r="A44" s="71" t="str">
        <f>'celu sat.negad-cet'!A44</f>
        <v>2001 I</v>
      </c>
      <c r="B44" s="49">
        <f>'celu sat.negad-cet'!B44</f>
        <v>873</v>
      </c>
      <c r="C44" s="30">
        <f>'celu sat.negad-cet'!C44</f>
        <v>1.0505415162454874</v>
      </c>
      <c r="D44" s="49">
        <f>'celu sat.negad-cet'!D44</f>
        <v>1049</v>
      </c>
      <c r="E44" s="30">
        <f>'celu sat.negad-cet'!E44</f>
        <v>1.0758974358974358</v>
      </c>
      <c r="F44" s="49">
        <f>'celu sat.negad-cet'!F44</f>
        <v>107</v>
      </c>
      <c r="G44" s="35">
        <f>'celu sat.negad-cet'!G44</f>
        <v>0.8294573643410853</v>
      </c>
    </row>
    <row r="45" spans="1:7" x14ac:dyDescent="0.25">
      <c r="A45" s="72" t="str">
        <f>'celu sat.negad-cet'!A45</f>
        <v>2001 II</v>
      </c>
      <c r="B45" s="49">
        <f>'celu sat.negad-cet'!B45</f>
        <v>1158</v>
      </c>
      <c r="C45" s="30">
        <f>'celu sat.negad-cet'!C45</f>
        <v>0.93841166936790921</v>
      </c>
      <c r="D45" s="49">
        <f>'celu sat.negad-cet'!D45</f>
        <v>1448</v>
      </c>
      <c r="E45" s="30">
        <f>'celu sat.negad-cet'!E45</f>
        <v>0.92880051314945478</v>
      </c>
      <c r="F45" s="49">
        <f>'celu sat.negad-cet'!F45</f>
        <v>80</v>
      </c>
      <c r="G45" s="35">
        <f>'celu sat.negad-cet'!G45</f>
        <v>0.54794520547945202</v>
      </c>
    </row>
    <row r="46" spans="1:7" x14ac:dyDescent="0.25">
      <c r="A46" s="72" t="str">
        <f>'celu sat.negad-cet'!A46</f>
        <v>2001 III</v>
      </c>
      <c r="B46" s="49">
        <f>'celu sat.negad-cet'!B46</f>
        <v>1443</v>
      </c>
      <c r="C46" s="30">
        <f>'celu sat.negad-cet'!C46</f>
        <v>1.1857025472473295</v>
      </c>
      <c r="D46" s="49">
        <f>'celu sat.negad-cet'!D46</f>
        <v>1811</v>
      </c>
      <c r="E46" s="30">
        <f>'celu sat.negad-cet'!E46</f>
        <v>1.1527689369828136</v>
      </c>
      <c r="F46" s="49">
        <f>'celu sat.negad-cet'!F46</f>
        <v>134</v>
      </c>
      <c r="G46" s="35">
        <f>'celu sat.negad-cet'!G46</f>
        <v>0.92413793103448272</v>
      </c>
    </row>
    <row r="47" spans="1:7" x14ac:dyDescent="0.25">
      <c r="A47" s="72" t="str">
        <f>'celu sat.negad-cet'!A47</f>
        <v>2001 IV</v>
      </c>
      <c r="B47" s="49">
        <f>'celu sat.negad-cet'!B47</f>
        <v>1292</v>
      </c>
      <c r="C47" s="30">
        <f>'celu sat.negad-cet'!C47</f>
        <v>1.0766666666666667</v>
      </c>
      <c r="D47" s="49">
        <f>'celu sat.negad-cet'!D47</f>
        <v>1544</v>
      </c>
      <c r="E47" s="30">
        <f>'celu sat.negad-cet'!E47</f>
        <v>1.1488095238095237</v>
      </c>
      <c r="F47" s="49">
        <f>'celu sat.negad-cet'!F47</f>
        <v>196</v>
      </c>
      <c r="G47" s="35">
        <f>'celu sat.negad-cet'!G47</f>
        <v>1.1666666666666667</v>
      </c>
    </row>
    <row r="48" spans="1:7" ht="13.5" thickBot="1" x14ac:dyDescent="0.3">
      <c r="A48" s="70">
        <f>'celu sat.negad-cet'!A48</f>
        <v>2001</v>
      </c>
      <c r="B48" s="50">
        <f>'celu sat.negad-cet'!B48</f>
        <v>4766</v>
      </c>
      <c r="C48" s="51">
        <f>'celu sat.negad-cet'!C48</f>
        <v>1.0633645693886657</v>
      </c>
      <c r="D48" s="50">
        <f>'celu sat.negad-cet'!D48</f>
        <v>5852</v>
      </c>
      <c r="E48" s="51">
        <f>'celu sat.negad-cet'!E48</f>
        <v>1.0739585244999081</v>
      </c>
      <c r="F48" s="50">
        <f>'celu sat.negad-cet'!F48</f>
        <v>517</v>
      </c>
      <c r="G48" s="42">
        <f>'celu sat.negad-cet'!G48</f>
        <v>0.87925170068027214</v>
      </c>
    </row>
    <row r="49" spans="1:7" ht="13.5" thickTop="1" x14ac:dyDescent="0.25">
      <c r="A49" s="71" t="str">
        <f>'celu sat.negad-cet'!A49</f>
        <v>2002 I</v>
      </c>
      <c r="B49" s="49">
        <f>'celu sat.negad-cet'!B49</f>
        <v>870</v>
      </c>
      <c r="C49" s="30">
        <f>'celu sat.negad-cet'!C49</f>
        <v>0.99656357388316152</v>
      </c>
      <c r="D49" s="49">
        <f>'celu sat.negad-cet'!D49</f>
        <v>1031</v>
      </c>
      <c r="E49" s="30">
        <f>'celu sat.negad-cet'!E49</f>
        <v>0.98284080076263103</v>
      </c>
      <c r="F49" s="49">
        <f>'celu sat.negad-cet'!F49</f>
        <v>111</v>
      </c>
      <c r="G49" s="35">
        <f>'celu sat.negad-cet'!G49</f>
        <v>1.0373831775700935</v>
      </c>
    </row>
    <row r="50" spans="1:7" x14ac:dyDescent="0.25">
      <c r="A50" s="72" t="str">
        <f>'celu sat.negad-cet'!A50</f>
        <v>2002 II</v>
      </c>
      <c r="B50" s="49">
        <f>'celu sat.negad-cet'!B50</f>
        <v>1265</v>
      </c>
      <c r="C50" s="30">
        <f>'celu sat.negad-cet'!C50</f>
        <v>1.0924006908462867</v>
      </c>
      <c r="D50" s="49">
        <f>'celu sat.negad-cet'!D50</f>
        <v>1607</v>
      </c>
      <c r="E50" s="30">
        <f>'celu sat.negad-cet'!E50</f>
        <v>1.1098066298342542</v>
      </c>
      <c r="F50" s="49">
        <f>'celu sat.negad-cet'!F50</f>
        <v>112</v>
      </c>
      <c r="G50" s="35">
        <f>'celu sat.negad-cet'!G50</f>
        <v>1.4</v>
      </c>
    </row>
    <row r="51" spans="1:7" x14ac:dyDescent="0.25">
      <c r="A51" s="72" t="str">
        <f>'celu sat.negad-cet'!A51</f>
        <v>2002 III</v>
      </c>
      <c r="B51" s="49">
        <f>'celu sat.negad-cet'!B51</f>
        <v>1576</v>
      </c>
      <c r="C51" s="30">
        <f>'celu sat.negad-cet'!C51</f>
        <v>1.0921690921690921</v>
      </c>
      <c r="D51" s="49">
        <f>'celu sat.negad-cet'!D51</f>
        <v>2046</v>
      </c>
      <c r="E51" s="30">
        <f>'celu sat.negad-cet'!E51</f>
        <v>1.1297625621203755</v>
      </c>
      <c r="F51" s="49">
        <f>'celu sat.negad-cet'!F51</f>
        <v>149</v>
      </c>
      <c r="G51" s="35">
        <f>'celu sat.negad-cet'!G51</f>
        <v>1.1119402985074627</v>
      </c>
    </row>
    <row r="52" spans="1:7" x14ac:dyDescent="0.25">
      <c r="A52" s="72" t="str">
        <f>'celu sat.negad-cet'!A52</f>
        <v>2002 IV</v>
      </c>
      <c r="B52" s="49">
        <f>'celu sat.negad-cet'!B52</f>
        <v>1372</v>
      </c>
      <c r="C52" s="30">
        <f>'celu sat.negad-cet'!C52</f>
        <v>1.0619195046439629</v>
      </c>
      <c r="D52" s="49">
        <f>'celu sat.negad-cet'!D52</f>
        <v>1616</v>
      </c>
      <c r="E52" s="30">
        <f>'celu sat.negad-cet'!E52</f>
        <v>1.0466321243523315</v>
      </c>
      <c r="F52" s="49">
        <f>'celu sat.negad-cet'!F52</f>
        <v>146</v>
      </c>
      <c r="G52" s="35">
        <f>'celu sat.negad-cet'!G52</f>
        <v>0.74489795918367352</v>
      </c>
    </row>
    <row r="53" spans="1:7" ht="13.5" thickBot="1" x14ac:dyDescent="0.3">
      <c r="A53" s="70">
        <f>'celu sat.negad-cet'!A53</f>
        <v>2002</v>
      </c>
      <c r="B53" s="50">
        <f>'celu sat.negad-cet'!B53</f>
        <v>5083</v>
      </c>
      <c r="C53" s="51">
        <f>'celu sat.negad-cet'!C53</f>
        <v>1.0665127989928662</v>
      </c>
      <c r="D53" s="50">
        <f>'celu sat.negad-cet'!D53</f>
        <v>6300</v>
      </c>
      <c r="E53" s="51">
        <f>'celu sat.negad-cet'!E53</f>
        <v>1.0765550239234449</v>
      </c>
      <c r="F53" s="50">
        <f>'celu sat.negad-cet'!F53</f>
        <v>518</v>
      </c>
      <c r="G53" s="42">
        <f>'celu sat.negad-cet'!G53</f>
        <v>1.0019342359767891</v>
      </c>
    </row>
    <row r="54" spans="1:7" ht="13.5" thickTop="1" x14ac:dyDescent="0.25">
      <c r="A54" s="71" t="str">
        <f>'celu sat.negad-cet'!A54</f>
        <v>2003 I</v>
      </c>
      <c r="B54" s="49">
        <f>'celu sat.negad-cet'!B54</f>
        <v>849</v>
      </c>
      <c r="C54" s="30">
        <f>'celu sat.negad-cet'!C54</f>
        <v>0.97586206896551719</v>
      </c>
      <c r="D54" s="49">
        <f>'celu sat.negad-cet'!D54</f>
        <v>1005</v>
      </c>
      <c r="E54" s="30">
        <f>'celu sat.negad-cet'!E54</f>
        <v>0.97478176527643068</v>
      </c>
      <c r="F54" s="49">
        <f>'celu sat.negad-cet'!F54</f>
        <v>76</v>
      </c>
      <c r="G54" s="35">
        <f>'celu sat.negad-cet'!G54</f>
        <v>0.68468468468468469</v>
      </c>
    </row>
    <row r="55" spans="1:7" x14ac:dyDescent="0.25">
      <c r="A55" s="72" t="str">
        <f>'celu sat.negad-cet'!A55</f>
        <v>2003 II</v>
      </c>
      <c r="B55" s="49">
        <f>'celu sat.negad-cet'!B55</f>
        <v>1330</v>
      </c>
      <c r="C55" s="30">
        <f>'celu sat.negad-cet'!C55</f>
        <v>1.0513833992094861</v>
      </c>
      <c r="D55" s="49">
        <f>'celu sat.negad-cet'!D55</f>
        <v>1705</v>
      </c>
      <c r="E55" s="30">
        <f>'celu sat.negad-cet'!E55</f>
        <v>1.0609831985065339</v>
      </c>
      <c r="F55" s="49">
        <f>'celu sat.negad-cet'!F55</f>
        <v>93</v>
      </c>
      <c r="G55" s="35">
        <f>'celu sat.negad-cet'!G55</f>
        <v>0.8303571428571429</v>
      </c>
    </row>
    <row r="56" spans="1:7" x14ac:dyDescent="0.25">
      <c r="A56" s="72" t="str">
        <f>'celu sat.negad-cet'!A56</f>
        <v>2003 III</v>
      </c>
      <c r="B56" s="49">
        <f>'celu sat.negad-cet'!B56</f>
        <v>1641</v>
      </c>
      <c r="C56" s="30">
        <f>'celu sat.negad-cet'!C56</f>
        <v>1.0412436548223349</v>
      </c>
      <c r="D56" s="49">
        <f>'celu sat.negad-cet'!D56</f>
        <v>2053</v>
      </c>
      <c r="E56" s="30">
        <f>'celu sat.negad-cet'!E56</f>
        <v>1.0034213098729228</v>
      </c>
      <c r="F56" s="49">
        <f>'celu sat.negad-cet'!F56</f>
        <v>139</v>
      </c>
      <c r="G56" s="35">
        <f>'celu sat.negad-cet'!G56</f>
        <v>0.93288590604026844</v>
      </c>
    </row>
    <row r="57" spans="1:7" x14ac:dyDescent="0.25">
      <c r="A57" s="72" t="str">
        <f>'celu sat.negad-cet'!A57</f>
        <v>2003 IV</v>
      </c>
      <c r="B57" s="49">
        <f>'celu sat.negad-cet'!B57</f>
        <v>1548</v>
      </c>
      <c r="C57" s="30">
        <f>'celu sat.negad-cet'!C57</f>
        <v>1.1282798833819243</v>
      </c>
      <c r="D57" s="49">
        <f>'celu sat.negad-cet'!D57</f>
        <v>1871</v>
      </c>
      <c r="E57" s="30">
        <f>'celu sat.negad-cet'!E57</f>
        <v>1.1577970297029703</v>
      </c>
      <c r="F57" s="49">
        <f>'celu sat.negad-cet'!F57</f>
        <v>175</v>
      </c>
      <c r="G57" s="35">
        <f>'celu sat.negad-cet'!G57</f>
        <v>1.1986301369863013</v>
      </c>
    </row>
    <row r="58" spans="1:7" ht="13.5" thickBot="1" x14ac:dyDescent="0.3">
      <c r="A58" s="70">
        <f>'celu sat.negad-cet'!A58</f>
        <v>2003</v>
      </c>
      <c r="B58" s="50">
        <f>'celu sat.negad-cet'!B58</f>
        <v>5368</v>
      </c>
      <c r="C58" s="51">
        <f>'celu sat.negad-cet'!C58</f>
        <v>1.0560692504426519</v>
      </c>
      <c r="D58" s="50">
        <f>'celu sat.negad-cet'!D58</f>
        <v>6634</v>
      </c>
      <c r="E58" s="51">
        <f>'celu sat.negad-cet'!E58</f>
        <v>1.053015873015873</v>
      </c>
      <c r="F58" s="50">
        <f>'celu sat.negad-cet'!F58</f>
        <v>483</v>
      </c>
      <c r="G58" s="42">
        <f>'celu sat.negad-cet'!G58</f>
        <v>0.93243243243243246</v>
      </c>
    </row>
    <row r="59" spans="1:7" ht="13.5" thickTop="1" x14ac:dyDescent="0.25">
      <c r="A59" s="71" t="str">
        <f>'celu sat.negad-cet'!A59</f>
        <v>2004 I</v>
      </c>
      <c r="B59" s="8">
        <f>'celu sat.negad-cet'!B59</f>
        <v>1050</v>
      </c>
      <c r="C59" s="24">
        <f>'celu sat.negad-cet'!C59</f>
        <v>1.2367491166077738</v>
      </c>
      <c r="D59" s="125">
        <f>'celu sat.negad-cet'!D59</f>
        <v>1269</v>
      </c>
      <c r="E59" s="60">
        <f>'celu sat.negad-cet'!E59</f>
        <v>1.2626865671641792</v>
      </c>
      <c r="F59" s="8">
        <f>'celu sat.negad-cet'!F59</f>
        <v>115</v>
      </c>
      <c r="G59" s="140">
        <f>'celu sat.negad-cet'!G59</f>
        <v>1.513157894736842</v>
      </c>
    </row>
    <row r="60" spans="1:7" x14ac:dyDescent="0.25">
      <c r="A60" s="72" t="str">
        <f>'celu sat.negad-cet'!A60</f>
        <v>2004 II</v>
      </c>
      <c r="B60" s="8">
        <f>'celu sat.negad-cet'!B60</f>
        <v>1308</v>
      </c>
      <c r="C60" s="24">
        <f>'celu sat.negad-cet'!C60</f>
        <v>0.98345864661654137</v>
      </c>
      <c r="D60" s="126">
        <f>'celu sat.negad-cet'!D60</f>
        <v>1672</v>
      </c>
      <c r="E60" s="61">
        <f>'celu sat.negad-cet'!E60</f>
        <v>0.98064516129032253</v>
      </c>
      <c r="F60" s="8">
        <f>'celu sat.negad-cet'!F60</f>
        <v>99</v>
      </c>
      <c r="G60" s="141">
        <f>'celu sat.negad-cet'!G60</f>
        <v>1.064516129032258</v>
      </c>
    </row>
    <row r="61" spans="1:7" x14ac:dyDescent="0.25">
      <c r="A61" s="72" t="str">
        <f>'celu sat.negad-cet'!A61</f>
        <v>2004 III</v>
      </c>
      <c r="B61" s="8">
        <f>'celu sat.negad-cet'!B61</f>
        <v>1391</v>
      </c>
      <c r="C61" s="24">
        <f>'celu sat.negad-cet'!C61</f>
        <v>0.84765386959171241</v>
      </c>
      <c r="D61" s="126">
        <f>'celu sat.negad-cet'!D61</f>
        <v>1770</v>
      </c>
      <c r="E61" s="61">
        <f>'celu sat.negad-cet'!E61</f>
        <v>0.86215294690696542</v>
      </c>
      <c r="F61" s="8">
        <f>'celu sat.negad-cet'!F61</f>
        <v>144</v>
      </c>
      <c r="G61" s="141">
        <f>'celu sat.negad-cet'!G61</f>
        <v>1.0359712230215827</v>
      </c>
    </row>
    <row r="62" spans="1:7" x14ac:dyDescent="0.25">
      <c r="A62" s="72" t="str">
        <f>'celu sat.negad-cet'!A62</f>
        <v>2004 IV</v>
      </c>
      <c r="B62" s="8">
        <f>'celu sat.negad-cet'!B62</f>
        <v>1332</v>
      </c>
      <c r="C62" s="24">
        <f>'celu sat.negad-cet'!C62</f>
        <v>0.86046511627906974</v>
      </c>
      <c r="D62" s="126">
        <f>'celu sat.negad-cet'!D62</f>
        <v>1705</v>
      </c>
      <c r="E62" s="61">
        <f>'celu sat.negad-cet'!E62</f>
        <v>0.91127739176910738</v>
      </c>
      <c r="F62" s="8">
        <f>'celu sat.negad-cet'!F62</f>
        <v>158</v>
      </c>
      <c r="G62" s="141">
        <f>'celu sat.negad-cet'!G62</f>
        <v>0.9028571428571428</v>
      </c>
    </row>
    <row r="63" spans="1:7" ht="13.5" thickBot="1" x14ac:dyDescent="0.3">
      <c r="A63" s="70">
        <f>'celu sat.negad-cet'!A63</f>
        <v>2004</v>
      </c>
      <c r="B63" s="59">
        <f>'celu sat.negad-cet'!B63</f>
        <v>5081</v>
      </c>
      <c r="C63" s="64">
        <f>'celu sat.negad-cet'!C63</f>
        <v>0.94653502235469444</v>
      </c>
      <c r="D63" s="127">
        <f>'celu sat.negad-cet'!D63</f>
        <v>6416</v>
      </c>
      <c r="E63" s="62">
        <f>'celu sat.negad-cet'!E63</f>
        <v>0.96713898100693396</v>
      </c>
      <c r="F63" s="63">
        <f>'celu sat.negad-cet'!F63</f>
        <v>516</v>
      </c>
      <c r="G63" s="142">
        <f>'celu sat.negad-cet'!G63</f>
        <v>1.0683229813664596</v>
      </c>
    </row>
    <row r="64" spans="1:7" ht="13.5" thickTop="1" x14ac:dyDescent="0.25">
      <c r="A64" s="71" t="str">
        <f>'celu sat.negad-cet'!A64</f>
        <v>2005 I</v>
      </c>
      <c r="B64" s="8">
        <f>'celu sat.negad-cet'!B64</f>
        <v>899</v>
      </c>
      <c r="C64" s="24">
        <f>'celu sat.negad-cet'!C64</f>
        <v>0.85619047619047617</v>
      </c>
      <c r="D64" s="125">
        <f>'celu sat.negad-cet'!D64</f>
        <v>1109</v>
      </c>
      <c r="E64" s="60">
        <f>'celu sat.negad-cet'!E64</f>
        <v>0.87391646966115055</v>
      </c>
      <c r="F64" s="8">
        <f>'celu sat.negad-cet'!F64</f>
        <v>84</v>
      </c>
      <c r="G64" s="141">
        <f>'celu sat.negad-cet'!G64</f>
        <v>0.73043478260869565</v>
      </c>
    </row>
    <row r="65" spans="1:7" x14ac:dyDescent="0.25">
      <c r="A65" s="72" t="str">
        <f>'celu sat.negad-cet'!A65</f>
        <v>2005 II</v>
      </c>
      <c r="B65" s="8">
        <f>'celu sat.negad-cet'!B65</f>
        <v>1184</v>
      </c>
      <c r="C65" s="24">
        <f>'celu sat.negad-cet'!C65</f>
        <v>0.90519877675840976</v>
      </c>
      <c r="D65" s="126">
        <f>'celu sat.negad-cet'!D65</f>
        <v>1510</v>
      </c>
      <c r="E65" s="61">
        <f>'celu sat.negad-cet'!E65</f>
        <v>0.90311004784688997</v>
      </c>
      <c r="F65" s="8">
        <f>'celu sat.negad-cet'!F65</f>
        <v>105</v>
      </c>
      <c r="G65" s="141">
        <f>'celu sat.negad-cet'!G65</f>
        <v>1.0606060606060606</v>
      </c>
    </row>
    <row r="66" spans="1:7" x14ac:dyDescent="0.25">
      <c r="A66" s="72" t="str">
        <f>'celu sat.negad-cet'!A66</f>
        <v>2005 III</v>
      </c>
      <c r="B66" s="8">
        <f>'celu sat.negad-cet'!B66</f>
        <v>1360</v>
      </c>
      <c r="C66" s="24">
        <f>'celu sat.negad-cet'!C66</f>
        <v>0.97771387491013662</v>
      </c>
      <c r="D66" s="126">
        <f>'celu sat.negad-cet'!D66</f>
        <v>1719</v>
      </c>
      <c r="E66" s="61">
        <f>'celu sat.negad-cet'!E66</f>
        <v>0.97118644067796611</v>
      </c>
      <c r="F66" s="8">
        <f>'celu sat.negad-cet'!F66</f>
        <v>127</v>
      </c>
      <c r="G66" s="141">
        <f>'celu sat.negad-cet'!G66</f>
        <v>0.88194444444444442</v>
      </c>
    </row>
    <row r="67" spans="1:7" x14ac:dyDescent="0.25">
      <c r="A67" s="72" t="str">
        <f>'celu sat.negad-cet'!A67</f>
        <v>2005 IV</v>
      </c>
      <c r="B67" s="8">
        <f>'celu sat.negad-cet'!B67</f>
        <v>1023</v>
      </c>
      <c r="C67" s="24">
        <f>'celu sat.negad-cet'!C67</f>
        <v>0.76801801801801806</v>
      </c>
      <c r="D67" s="126">
        <f>'celu sat.negad-cet'!D67</f>
        <v>1262</v>
      </c>
      <c r="E67" s="61">
        <f>'celu sat.negad-cet'!E67</f>
        <v>0.74017595307917894</v>
      </c>
      <c r="F67" s="8">
        <f>'celu sat.negad-cet'!F67</f>
        <v>126</v>
      </c>
      <c r="G67" s="141">
        <f>'celu sat.negad-cet'!G67</f>
        <v>0.79746835443037978</v>
      </c>
    </row>
    <row r="68" spans="1:7" x14ac:dyDescent="0.25">
      <c r="A68" s="70">
        <f>'celu sat.negad-cet'!A68</f>
        <v>2005</v>
      </c>
      <c r="B68" s="59">
        <f>'celu sat.negad-cet'!B68</f>
        <v>4466</v>
      </c>
      <c r="C68" s="64">
        <f>'celu sat.negad-cet'!C68</f>
        <v>0.87896083448140128</v>
      </c>
      <c r="D68" s="127">
        <f>'celu sat.negad-cet'!D68</f>
        <v>5600</v>
      </c>
      <c r="E68" s="62">
        <f>'celu sat.negad-cet'!E68</f>
        <v>0.87281795511221949</v>
      </c>
      <c r="F68" s="63">
        <f>'celu sat.negad-cet'!F68</f>
        <v>442</v>
      </c>
      <c r="G68" s="142">
        <f>'celu sat.negad-cet'!G68</f>
        <v>0.85658914728682167</v>
      </c>
    </row>
    <row r="69" spans="1:7" x14ac:dyDescent="0.25">
      <c r="A69" s="68" t="str">
        <f>'celu sat.negad-cet'!A69</f>
        <v>2006 I</v>
      </c>
      <c r="B69" s="73">
        <f>'celu sat.negad-cet'!B69</f>
        <v>721</v>
      </c>
      <c r="C69" s="60">
        <f>'celu sat.negad-cet'!C69</f>
        <v>0.80200222469410454</v>
      </c>
      <c r="D69" s="125">
        <f>'celu sat.negad-cet'!D69</f>
        <v>880</v>
      </c>
      <c r="E69" s="60">
        <f>'celu sat.negad-cet'!E69</f>
        <v>0.79350766456266908</v>
      </c>
      <c r="F69" s="73">
        <f>'celu sat.negad-cet'!F69</f>
        <v>77</v>
      </c>
      <c r="G69" s="140">
        <f>'celu sat.negad-cet'!G69</f>
        <v>0.91666666666666663</v>
      </c>
    </row>
    <row r="70" spans="1:7" x14ac:dyDescent="0.25">
      <c r="A70" s="68" t="str">
        <f>'celu sat.negad-cet'!A70</f>
        <v>2006 II</v>
      </c>
      <c r="B70" s="74">
        <f>'celu sat.negad-cet'!B70</f>
        <v>944</v>
      </c>
      <c r="C70" s="61">
        <f>'celu sat.negad-cet'!C70</f>
        <v>0.79729729729729726</v>
      </c>
      <c r="D70" s="126">
        <f>'celu sat.negad-cet'!D70</f>
        <v>1224</v>
      </c>
      <c r="E70" s="61">
        <f>'celu sat.negad-cet'!E70</f>
        <v>0.81059602649006623</v>
      </c>
      <c r="F70" s="74">
        <f>'celu sat.negad-cet'!F70</f>
        <v>82</v>
      </c>
      <c r="G70" s="141">
        <f>'celu sat.negad-cet'!G70</f>
        <v>0.78095238095238095</v>
      </c>
    </row>
    <row r="71" spans="1:7" x14ac:dyDescent="0.25">
      <c r="A71" s="68" t="str">
        <f>'celu sat.negad-cet'!A71</f>
        <v>2006 III</v>
      </c>
      <c r="B71" s="74">
        <f>'celu sat.negad-cet'!B71</f>
        <v>1400</v>
      </c>
      <c r="C71" s="61">
        <f>'celu sat.negad-cet'!C71</f>
        <v>1.0294117647058822</v>
      </c>
      <c r="D71" s="126">
        <f>'celu sat.negad-cet'!D71</f>
        <v>1803</v>
      </c>
      <c r="E71" s="61">
        <f>'celu sat.negad-cet'!E71</f>
        <v>1.0488656195462478</v>
      </c>
      <c r="F71" s="74">
        <f>'celu sat.negad-cet'!F71</f>
        <v>111</v>
      </c>
      <c r="G71" s="141">
        <f>'celu sat.negad-cet'!G71</f>
        <v>0.87401574803149606</v>
      </c>
    </row>
    <row r="72" spans="1:7" x14ac:dyDescent="0.25">
      <c r="A72" s="68" t="str">
        <f>'celu sat.negad-cet'!A72</f>
        <v>2006 IV</v>
      </c>
      <c r="B72" s="74">
        <f>'celu sat.negad-cet'!B72</f>
        <v>1237</v>
      </c>
      <c r="C72" s="61">
        <f>'celu sat.negad-cet'!C72</f>
        <v>1.2091886608015641</v>
      </c>
      <c r="D72" s="126">
        <f>'celu sat.negad-cet'!D72</f>
        <v>1497</v>
      </c>
      <c r="E72" s="61">
        <f>'celu sat.negad-cet'!E72</f>
        <v>1.1862123613312203</v>
      </c>
      <c r="F72" s="74">
        <f>'celu sat.negad-cet'!F72</f>
        <v>137</v>
      </c>
      <c r="G72" s="141">
        <f>'celu sat.negad-cet'!G72</f>
        <v>1.0873015873015872</v>
      </c>
    </row>
    <row r="73" spans="1:7" x14ac:dyDescent="0.25">
      <c r="A73" s="77">
        <f>'celu sat.negad-cet'!A73</f>
        <v>2006</v>
      </c>
      <c r="B73" s="75">
        <f>'celu sat.negad-cet'!B73</f>
        <v>4302</v>
      </c>
      <c r="C73" s="76">
        <f>'celu sat.negad-cet'!C73</f>
        <v>0.96327810120913571</v>
      </c>
      <c r="D73" s="127">
        <f>'celu sat.negad-cet'!D73</f>
        <v>5404</v>
      </c>
      <c r="E73" s="76">
        <f>'celu sat.negad-cet'!E73</f>
        <v>0.96499999999999997</v>
      </c>
      <c r="F73" s="75">
        <f>'celu sat.negad-cet'!F73</f>
        <v>407</v>
      </c>
      <c r="G73" s="142">
        <f>'celu sat.negad-cet'!G73</f>
        <v>0.920814479638009</v>
      </c>
    </row>
    <row r="74" spans="1:7" x14ac:dyDescent="0.25">
      <c r="A74" s="68" t="str">
        <f>'celu sat.negad-cet'!A74</f>
        <v>2007 I</v>
      </c>
      <c r="B74" s="8">
        <f>'celu sat.negad-cet'!B74</f>
        <v>981</v>
      </c>
      <c r="C74" s="26">
        <f>'celu sat.negad-cet'!C74</f>
        <v>1.3606102635228849</v>
      </c>
      <c r="D74" s="125">
        <f>'celu sat.negad-cet'!D74</f>
        <v>1199</v>
      </c>
      <c r="E74" s="60">
        <f>'celu sat.negad-cet'!E74</f>
        <v>1.3625</v>
      </c>
      <c r="F74" s="8">
        <f>'celu sat.negad-cet'!F74</f>
        <v>114</v>
      </c>
      <c r="G74" s="140">
        <f>'celu sat.negad-cet'!G74</f>
        <v>1.4805194805194806</v>
      </c>
    </row>
    <row r="75" spans="1:7" x14ac:dyDescent="0.25">
      <c r="A75" s="68" t="str">
        <f>'celu sat.negad-cet'!A75</f>
        <v>2007 II</v>
      </c>
      <c r="B75" s="8">
        <f>'celu sat.negad-cet'!B75</f>
        <v>1151</v>
      </c>
      <c r="C75" s="26">
        <f>'celu sat.negad-cet'!C75</f>
        <v>1.2192796610169492</v>
      </c>
      <c r="D75" s="126">
        <f>'celu sat.negad-cet'!D75</f>
        <v>1523</v>
      </c>
      <c r="E75" s="61">
        <f>'celu sat.negad-cet'!E75</f>
        <v>1.244281045751634</v>
      </c>
      <c r="F75" s="8">
        <f>'celu sat.negad-cet'!F75</f>
        <v>84</v>
      </c>
      <c r="G75" s="141">
        <f>'celu sat.negad-cet'!G75</f>
        <v>1.024390243902439</v>
      </c>
    </row>
    <row r="76" spans="1:7" x14ac:dyDescent="0.25">
      <c r="A76" s="68" t="str">
        <f>'celu sat.negad-cet'!A76</f>
        <v>2007 III</v>
      </c>
      <c r="B76" s="8">
        <f>'celu sat.negad-cet'!B76</f>
        <v>1478</v>
      </c>
      <c r="C76" s="26">
        <f>'celu sat.negad-cet'!C76</f>
        <v>1.0557142857142856</v>
      </c>
      <c r="D76" s="126">
        <f>'celu sat.negad-cet'!D76</f>
        <v>1938</v>
      </c>
      <c r="E76" s="61">
        <f>'celu sat.negad-cet'!E76</f>
        <v>1.0748752079866888</v>
      </c>
      <c r="F76" s="8">
        <f>'celu sat.negad-cet'!F76</f>
        <v>108</v>
      </c>
      <c r="G76" s="141">
        <f>'celu sat.negad-cet'!G76</f>
        <v>0.97297297297297303</v>
      </c>
    </row>
    <row r="77" spans="1:7" x14ac:dyDescent="0.25">
      <c r="A77" s="68" t="str">
        <f>'celu sat.negad-cet'!A77</f>
        <v>2007 IV</v>
      </c>
      <c r="B77" s="8">
        <f>'celu sat.negad-cet'!B77</f>
        <v>1171</v>
      </c>
      <c r="C77" s="26">
        <f>'celu sat.negad-cet'!C77</f>
        <v>0.94664510913500399</v>
      </c>
      <c r="D77" s="126">
        <f>'celu sat.negad-cet'!D77</f>
        <v>1428</v>
      </c>
      <c r="E77" s="61">
        <f>'celu sat.negad-cet'!E77</f>
        <v>0.95390781563126248</v>
      </c>
      <c r="F77" s="8">
        <f>'celu sat.negad-cet'!F77</f>
        <v>113</v>
      </c>
      <c r="G77" s="141">
        <f>'celu sat.negad-cet'!G77</f>
        <v>0.82481751824817517</v>
      </c>
    </row>
    <row r="78" spans="1:7" ht="13.5" thickBot="1" x14ac:dyDescent="0.3">
      <c r="A78" s="78">
        <f>'celu sat.negad-cet'!A78</f>
        <v>2007</v>
      </c>
      <c r="B78" s="104">
        <f>'celu sat.negad-cet'!B78</f>
        <v>4781</v>
      </c>
      <c r="C78" s="105">
        <f>'celu sat.negad-cet'!C78</f>
        <v>1.1113435611343561</v>
      </c>
      <c r="D78" s="128">
        <f>'celu sat.negad-cet'!D78</f>
        <v>6088</v>
      </c>
      <c r="E78" s="106">
        <f>'celu sat.negad-cet'!E78</f>
        <v>1.1265729089563286</v>
      </c>
      <c r="F78" s="104">
        <f>'celu sat.negad-cet'!F78</f>
        <v>419</v>
      </c>
      <c r="G78" s="143">
        <f>'celu sat.negad-cet'!G78</f>
        <v>1.0294840294840295</v>
      </c>
    </row>
    <row r="79" spans="1:7" x14ac:dyDescent="0.25">
      <c r="A79" s="68" t="str">
        <f>'celu sat.negad-cet'!A79</f>
        <v>2008 I</v>
      </c>
      <c r="B79" s="8">
        <f>'celu sat.negad-cet'!B79</f>
        <v>886</v>
      </c>
      <c r="C79" s="26">
        <f>'celu sat.negad-cet'!C79</f>
        <v>0.90316004077471967</v>
      </c>
      <c r="D79" s="129">
        <f>'celu sat.negad-cet'!D79</f>
        <v>1156</v>
      </c>
      <c r="E79" s="110">
        <f>'celu sat.negad-cet'!E79</f>
        <v>0.96413678065054209</v>
      </c>
      <c r="F79" s="121">
        <f>'celu sat.negad-cet'!F79</f>
        <v>74</v>
      </c>
      <c r="G79" s="144">
        <f>'celu sat.negad-cet'!G79</f>
        <v>0.64912280701754388</v>
      </c>
    </row>
    <row r="80" spans="1:7" x14ac:dyDescent="0.25">
      <c r="A80" s="68" t="str">
        <f>'celu sat.negad-cet'!A80</f>
        <v>2008 II</v>
      </c>
      <c r="B80" s="8">
        <f>'celu sat.negad-cet'!B80</f>
        <v>1096</v>
      </c>
      <c r="C80" s="26">
        <f>'celu sat.negad-cet'!C80</f>
        <v>0.95221546481320596</v>
      </c>
      <c r="D80" s="126">
        <f>'celu sat.negad-cet'!D80</f>
        <v>1452</v>
      </c>
      <c r="E80" s="61">
        <f>'celu sat.negad-cet'!E80</f>
        <v>0.953381483913329</v>
      </c>
      <c r="F80" s="74">
        <f>'celu sat.negad-cet'!F80</f>
        <v>61</v>
      </c>
      <c r="G80" s="141">
        <f>'celu sat.negad-cet'!G80</f>
        <v>0.72619047619047616</v>
      </c>
    </row>
    <row r="81" spans="1:7" x14ac:dyDescent="0.25">
      <c r="A81" s="68" t="str">
        <f>'celu sat.negad-cet'!A81</f>
        <v>2008 III</v>
      </c>
      <c r="B81" s="8">
        <f>'celu sat.negad-cet'!B81</f>
        <v>1189</v>
      </c>
      <c r="C81" s="26">
        <f>'celu sat.negad-cet'!C81</f>
        <v>0.80446549391069011</v>
      </c>
      <c r="D81" s="126">
        <f>'celu sat.negad-cet'!D81</f>
        <v>1521</v>
      </c>
      <c r="E81" s="61">
        <f>'celu sat.negad-cet'!E81</f>
        <v>0.78482972136222906</v>
      </c>
      <c r="F81" s="74">
        <f>'celu sat.negad-cet'!F81</f>
        <v>104</v>
      </c>
      <c r="G81" s="141">
        <f>'celu sat.negad-cet'!G81</f>
        <v>0.96296296296296291</v>
      </c>
    </row>
    <row r="82" spans="1:7" x14ac:dyDescent="0.25">
      <c r="A82" s="68" t="str">
        <f>'celu sat.negad-cet'!A82</f>
        <v>2008 IV</v>
      </c>
      <c r="B82" s="8">
        <f>'celu sat.negad-cet'!B82</f>
        <v>1025</v>
      </c>
      <c r="C82" s="26">
        <f>'celu sat.negad-cet'!C82</f>
        <v>0.87532023911187018</v>
      </c>
      <c r="D82" s="126">
        <f>'celu sat.negad-cet'!D82</f>
        <v>1279</v>
      </c>
      <c r="E82" s="61">
        <f>'celu sat.negad-cet'!E82</f>
        <v>0.89565826330532217</v>
      </c>
      <c r="F82" s="74">
        <f>'celu sat.negad-cet'!F82</f>
        <v>77</v>
      </c>
      <c r="G82" s="141">
        <f>'celu sat.negad-cet'!G82</f>
        <v>0.68141592920353977</v>
      </c>
    </row>
    <row r="83" spans="1:7" ht="13.5" thickBot="1" x14ac:dyDescent="0.3">
      <c r="A83" s="109">
        <f>'celu sat.negad-cet'!A83</f>
        <v>2008</v>
      </c>
      <c r="B83" s="122">
        <f>'celu sat.negad-cet'!B83</f>
        <v>4196</v>
      </c>
      <c r="C83" s="123">
        <f>'celu sat.negad-cet'!C83</f>
        <v>0.87764066094959214</v>
      </c>
      <c r="D83" s="128">
        <f>'celu sat.negad-cet'!D83</f>
        <v>5408</v>
      </c>
      <c r="E83" s="124">
        <f>'celu sat.negad-cet'!E83</f>
        <v>0.88830486202365311</v>
      </c>
      <c r="F83" s="133">
        <f>'celu sat.negad-cet'!F83</f>
        <v>316</v>
      </c>
      <c r="G83" s="143">
        <f>'celu sat.negad-cet'!G83</f>
        <v>0.75417661097852029</v>
      </c>
    </row>
    <row r="84" spans="1:7" x14ac:dyDescent="0.25">
      <c r="A84" s="68" t="str">
        <f>'celu sat.negad-cet'!A84</f>
        <v>2009 I</v>
      </c>
      <c r="B84" s="8">
        <f>'celu sat.negad-cet'!B84</f>
        <v>633</v>
      </c>
      <c r="C84" s="26">
        <f>'celu sat.negad-cet'!C84</f>
        <v>0.71444695259593682</v>
      </c>
      <c r="D84" s="130">
        <f>'celu sat.negad-cet'!D84</f>
        <v>785</v>
      </c>
      <c r="E84" s="120">
        <f>'celu sat.negad-cet'!E84</f>
        <v>0.6790657439446367</v>
      </c>
      <c r="F84" s="121">
        <f>'celu sat.negad-cet'!F84</f>
        <v>64</v>
      </c>
      <c r="G84" s="144">
        <f>'celu sat.negad-cet'!G84</f>
        <v>0.86486486486486491</v>
      </c>
    </row>
    <row r="85" spans="1:7" x14ac:dyDescent="0.25">
      <c r="A85" s="68" t="str">
        <f>'celu sat.negad-cet'!A85</f>
        <v>2009 II</v>
      </c>
      <c r="B85" s="8">
        <f>'celu sat.negad-cet'!B85</f>
        <v>828</v>
      </c>
      <c r="C85" s="26">
        <f>'celu sat.negad-cet'!C85</f>
        <v>0.75547445255474455</v>
      </c>
      <c r="D85" s="131">
        <f>'celu sat.negad-cet'!D85</f>
        <v>1006</v>
      </c>
      <c r="E85" s="24">
        <f>'celu sat.negad-cet'!E85</f>
        <v>0.69283746556473824</v>
      </c>
      <c r="F85" s="74">
        <f>'celu sat.negad-cet'!F85</f>
        <v>49</v>
      </c>
      <c r="G85" s="141">
        <f>'celu sat.negad-cet'!G85</f>
        <v>0.80327868852459017</v>
      </c>
    </row>
    <row r="86" spans="1:7" x14ac:dyDescent="0.25">
      <c r="A86" s="68" t="str">
        <f>'celu sat.negad-cet'!A86</f>
        <v>2009 III</v>
      </c>
      <c r="B86" s="8">
        <f>'celu sat.negad-cet'!B86</f>
        <v>986</v>
      </c>
      <c r="C86" s="26">
        <f>'celu sat.negad-cet'!C86</f>
        <v>0.82926829268292679</v>
      </c>
      <c r="D86" s="131">
        <f>'celu sat.negad-cet'!D86</f>
        <v>1234</v>
      </c>
      <c r="E86" s="24">
        <f>'celu sat.negad-cet'!E86</f>
        <v>0.81130834976988819</v>
      </c>
      <c r="F86" s="74">
        <f>'celu sat.negad-cet'!F86</f>
        <v>79</v>
      </c>
      <c r="G86" s="141">
        <f>'celu sat.negad-cet'!G86</f>
        <v>0.75961538461538458</v>
      </c>
    </row>
    <row r="87" spans="1:7" x14ac:dyDescent="0.25">
      <c r="A87" s="68" t="str">
        <f>'celu sat.negad-cet'!A87</f>
        <v>2009 IV</v>
      </c>
      <c r="B87" s="8">
        <f>'celu sat.negad-cet'!B87</f>
        <v>711</v>
      </c>
      <c r="C87" s="26">
        <f>'celu sat.negad-cet'!C87</f>
        <v>0.6936585365853658</v>
      </c>
      <c r="D87" s="131">
        <f>'celu sat.negad-cet'!D87</f>
        <v>903</v>
      </c>
      <c r="E87" s="24">
        <f>'celu sat.negad-cet'!E87</f>
        <v>0.70602032838154805</v>
      </c>
      <c r="F87" s="74">
        <f>'celu sat.negad-cet'!F87</f>
        <v>62</v>
      </c>
      <c r="G87" s="141">
        <f>'celu sat.negad-cet'!G87</f>
        <v>0.80519480519480524</v>
      </c>
    </row>
    <row r="88" spans="1:7" ht="13.5" thickBot="1" x14ac:dyDescent="0.3">
      <c r="A88" s="109">
        <f>'celu sat.negad-cet'!A88</f>
        <v>2009</v>
      </c>
      <c r="B88" s="122">
        <f>'celu sat.negad-cet'!B88</f>
        <v>3158</v>
      </c>
      <c r="C88" s="123">
        <f>'celu sat.negad-cet'!C88</f>
        <v>0.75262154432793138</v>
      </c>
      <c r="D88" s="132">
        <f>'celu sat.negad-cet'!D88</f>
        <v>3928</v>
      </c>
      <c r="E88" s="124">
        <f>'celu sat.negad-cet'!E88</f>
        <v>0.72633136094674555</v>
      </c>
      <c r="F88" s="104">
        <f>'celu sat.negad-cet'!F88</f>
        <v>254</v>
      </c>
      <c r="G88" s="143">
        <f>'celu sat.negad-cet'!G88</f>
        <v>0.80379746835443033</v>
      </c>
    </row>
    <row r="89" spans="1:7" x14ac:dyDescent="0.25">
      <c r="A89" s="68" t="str">
        <f>'celu sat.negad-cet'!A89</f>
        <v>2010 I</v>
      </c>
      <c r="B89" s="8">
        <f>'celu sat.negad-cet'!B89</f>
        <v>501</v>
      </c>
      <c r="C89" s="24">
        <f>'celu sat.negad-cet'!C89</f>
        <v>0.79146919431279616</v>
      </c>
      <c r="D89" s="131">
        <f>'celu sat.negad-cet'!D89</f>
        <v>636</v>
      </c>
      <c r="E89" s="61">
        <f>'celu sat.negad-cet'!E89</f>
        <v>0.81019108280254781</v>
      </c>
      <c r="F89" s="8">
        <f>'celu sat.negad-cet'!F89</f>
        <v>31</v>
      </c>
      <c r="G89" s="141">
        <f>'celu sat.negad-cet'!G89</f>
        <v>0.484375</v>
      </c>
    </row>
    <row r="90" spans="1:7" x14ac:dyDescent="0.25">
      <c r="A90" s="68" t="str">
        <f>'celu sat.negad-cet'!A90</f>
        <v>2010 II</v>
      </c>
      <c r="B90" s="8">
        <f>'celu sat.negad-cet'!B90</f>
        <v>815</v>
      </c>
      <c r="C90" s="24">
        <f>'celu sat.negad-cet'!C90</f>
        <v>0.9842995169082126</v>
      </c>
      <c r="D90" s="131">
        <f>'celu sat.negad-cet'!D90</f>
        <v>1016</v>
      </c>
      <c r="E90" s="61">
        <f>'celu sat.negad-cet'!E90</f>
        <v>1.0099403578528827</v>
      </c>
      <c r="F90" s="8">
        <f>'celu sat.negad-cet'!F90</f>
        <v>64</v>
      </c>
      <c r="G90" s="141">
        <f>'celu sat.negad-cet'!G90</f>
        <v>1.3061224489795917</v>
      </c>
    </row>
    <row r="91" spans="1:7" x14ac:dyDescent="0.25">
      <c r="A91" s="68" t="str">
        <f>'celu sat.negad-cet'!A91</f>
        <v>2010 III</v>
      </c>
      <c r="B91" s="8">
        <f>'celu sat.negad-cet'!B91</f>
        <v>999</v>
      </c>
      <c r="C91" s="24">
        <f>'celu sat.negad-cet'!C91</f>
        <v>1.013184584178499</v>
      </c>
      <c r="D91" s="131">
        <f>'celu sat.negad-cet'!D90</f>
        <v>1016</v>
      </c>
      <c r="E91" s="61">
        <f>'celu sat.negad-cet'!E91</f>
        <v>0.8233387358184765</v>
      </c>
      <c r="F91" s="8">
        <f>'celu sat.negad-cet'!F91</f>
        <v>65</v>
      </c>
      <c r="G91" s="141">
        <f>'celu sat.negad-cet'!G91</f>
        <v>0.82278481012658233</v>
      </c>
    </row>
    <row r="92" spans="1:7" x14ac:dyDescent="0.25">
      <c r="A92" s="68" t="str">
        <f>'celu sat.negad-cet'!A92</f>
        <v>2010 IV</v>
      </c>
      <c r="B92" s="8">
        <f>'celu sat.negad-cet'!B92</f>
        <v>878</v>
      </c>
      <c r="C92" s="24">
        <f>'celu sat.negad-cet'!C92</f>
        <v>1.2348804500703234</v>
      </c>
      <c r="D92" s="131">
        <f>'celu sat.negad-cet'!D92</f>
        <v>1121</v>
      </c>
      <c r="E92" s="61">
        <f>'celu sat.negad-cet'!E92</f>
        <v>1.2414174972314507</v>
      </c>
      <c r="F92" s="8">
        <f>'celu sat.negad-cet'!F92</f>
        <v>58</v>
      </c>
      <c r="G92" s="141">
        <f>'celu sat.negad-cet'!G92</f>
        <v>0.93548387096774188</v>
      </c>
    </row>
    <row r="93" spans="1:7" ht="13.5" thickBot="1" x14ac:dyDescent="0.3">
      <c r="A93" s="138">
        <f>'celu sat.negad-cet'!A93</f>
        <v>2010</v>
      </c>
      <c r="B93" s="104">
        <f>'celu sat.negad-cet'!B93</f>
        <v>3193</v>
      </c>
      <c r="C93" s="139">
        <f>'celu sat.negad-cet'!C93</f>
        <v>1.0110829639012033</v>
      </c>
      <c r="D93" s="132">
        <f>'celu sat.negad-cet'!D93</f>
        <v>4023</v>
      </c>
      <c r="E93" s="106">
        <f>'celu sat.negad-cet'!E93</f>
        <v>1.0241853360488797</v>
      </c>
      <c r="F93" s="104">
        <f>'celu sat.negad-cet'!F93</f>
        <v>218</v>
      </c>
      <c r="G93" s="143">
        <f>'celu sat.negad-cet'!G93</f>
        <v>0.8582677165354331</v>
      </c>
    </row>
    <row r="94" spans="1:7" x14ac:dyDescent="0.25">
      <c r="A94" s="68" t="str">
        <f>'celu sat.negad-cet'!A94</f>
        <v>2011 I</v>
      </c>
      <c r="B94" s="8">
        <f>'celu sat.negad-cet'!B94</f>
        <v>549</v>
      </c>
      <c r="C94" s="24">
        <f>'celu sat.negad-cet'!C94</f>
        <v>1.095808383233533</v>
      </c>
      <c r="D94" s="131">
        <f>'celu sat.negad-cet'!D94</f>
        <v>709</v>
      </c>
      <c r="E94" s="61">
        <f>'celu sat.negad-cet'!E94</f>
        <v>1.1147798742138364</v>
      </c>
      <c r="F94" s="8">
        <f>'celu sat.negad-cet'!F94</f>
        <v>31</v>
      </c>
      <c r="G94" s="141">
        <f>'celu sat.negad-cet'!G94</f>
        <v>1</v>
      </c>
    </row>
    <row r="95" spans="1:7" x14ac:dyDescent="0.25">
      <c r="A95" s="68" t="str">
        <f>'celu sat.negad-cet'!A95</f>
        <v>2011 II</v>
      </c>
      <c r="B95" s="8">
        <f>'celu sat.negad-cet'!B95</f>
        <v>857</v>
      </c>
      <c r="C95" s="24">
        <f>'celu sat.negad-cet'!C95</f>
        <v>1.0515337423312883</v>
      </c>
      <c r="D95" s="131">
        <f>'celu sat.negad-cet'!D95</f>
        <v>1067</v>
      </c>
      <c r="E95" s="61">
        <f>'celu sat.negad-cet'!E95</f>
        <v>1.0501968503937007</v>
      </c>
      <c r="F95" s="8">
        <f>'celu sat.negad-cet'!F95</f>
        <v>38</v>
      </c>
      <c r="G95" s="141">
        <f>'celu sat.negad-cet'!G95</f>
        <v>0.59375</v>
      </c>
    </row>
    <row r="96" spans="1:7" x14ac:dyDescent="0.25">
      <c r="A96" s="68" t="str">
        <f>'celu sat.negad-cet'!A96</f>
        <v>2011 III</v>
      </c>
      <c r="B96" s="8">
        <f>'celu sat.negad-cet'!B96</f>
        <v>1131</v>
      </c>
      <c r="C96" s="24">
        <f>'celu sat.negad-cet'!C96</f>
        <v>1.132132132132132</v>
      </c>
      <c r="D96" s="131">
        <f>'celu sat.negad-cet'!D95</f>
        <v>1067</v>
      </c>
      <c r="E96" s="61">
        <f>'celu sat.negad-cet'!E96</f>
        <v>1.1208</v>
      </c>
      <c r="F96" s="8">
        <f>'celu sat.negad-cet'!F96</f>
        <v>47</v>
      </c>
      <c r="G96" s="141">
        <f>'celu sat.negad-cet'!G96</f>
        <v>0.72307692307692306</v>
      </c>
    </row>
    <row r="97" spans="1:7" x14ac:dyDescent="0.25">
      <c r="A97" s="68" t="str">
        <f>'celu sat.negad-cet'!A97</f>
        <v>2011 IV</v>
      </c>
      <c r="B97" s="8">
        <f>'celu sat.negad-cet'!B97</f>
        <v>849</v>
      </c>
      <c r="C97" s="24">
        <f>'celu sat.negad-cet'!C97</f>
        <v>0.96697038724373574</v>
      </c>
      <c r="D97" s="131">
        <f>'celu sat.negad-cet'!D97</f>
        <v>1047</v>
      </c>
      <c r="E97" s="61">
        <f>'celu sat.negad-cet'!E97</f>
        <v>0.93398751115075829</v>
      </c>
      <c r="F97" s="8">
        <f>'celu sat.negad-cet'!F97</f>
        <v>63</v>
      </c>
      <c r="G97" s="141">
        <f>'celu sat.negad-cet'!G97</f>
        <v>1.0862068965517242</v>
      </c>
    </row>
    <row r="98" spans="1:7" ht="13.5" thickBot="1" x14ac:dyDescent="0.3">
      <c r="A98" s="138">
        <f>'celu sat.negad-cet'!A98</f>
        <v>2011</v>
      </c>
      <c r="B98" s="104">
        <f>'celu sat.negad-cet'!B98</f>
        <v>3386</v>
      </c>
      <c r="C98" s="139">
        <f>'celu sat.negad-cet'!C98</f>
        <v>1.0604447228311933</v>
      </c>
      <c r="D98" s="132">
        <f>'celu sat.negad-cet'!D98</f>
        <v>4224</v>
      </c>
      <c r="E98" s="106">
        <f>'celu sat.negad-cet'!E98</f>
        <v>1.0499627143922445</v>
      </c>
      <c r="F98" s="104">
        <f>'celu sat.negad-cet'!F98</f>
        <v>179</v>
      </c>
      <c r="G98" s="143">
        <f>'celu sat.negad-cet'!G98</f>
        <v>0.82110091743119262</v>
      </c>
    </row>
    <row r="99" spans="1:7" x14ac:dyDescent="0.25">
      <c r="A99" s="68" t="str">
        <f>'celu sat.negad-cet'!A99</f>
        <v>2012 I</v>
      </c>
      <c r="B99" s="8">
        <f>'celu sat.negad-cet'!B99</f>
        <v>663</v>
      </c>
      <c r="C99" s="24">
        <f>'celu sat.negad-cet'!C99</f>
        <v>1.2076502732240437</v>
      </c>
      <c r="D99" s="131">
        <f>'celu sat.negad-cet'!D99</f>
        <v>841</v>
      </c>
      <c r="E99" s="61">
        <f>'celu sat.negad-cet'!E99</f>
        <v>1.1861777150916784</v>
      </c>
      <c r="F99" s="8">
        <f>'celu sat.negad-cet'!F99</f>
        <v>42</v>
      </c>
      <c r="G99" s="141">
        <f>'celu sat.negad-cet'!G99</f>
        <v>1.3548387096774193</v>
      </c>
    </row>
    <row r="100" spans="1:7" x14ac:dyDescent="0.25">
      <c r="A100" s="68" t="str">
        <f>'celu sat.negad-cet'!A100</f>
        <v>2012 II</v>
      </c>
      <c r="B100" s="8">
        <f>'celu sat.negad-cet'!B100</f>
        <v>846</v>
      </c>
      <c r="C100" s="24">
        <f>'celu sat.negad-cet'!C100</f>
        <v>0.98716452742123684</v>
      </c>
      <c r="D100" s="131">
        <f>'celu sat.negad-cet'!D100</f>
        <v>1045</v>
      </c>
      <c r="E100" s="61">
        <f>'celu sat.negad-cet'!E100</f>
        <v>0.97938144329896903</v>
      </c>
      <c r="F100" s="8">
        <f>'celu sat.negad-cet'!F100</f>
        <v>37</v>
      </c>
      <c r="G100" s="141">
        <f>'celu sat.negad-cet'!G100</f>
        <v>0.97368421052631582</v>
      </c>
    </row>
    <row r="101" spans="1:7" x14ac:dyDescent="0.25">
      <c r="A101" s="68" t="str">
        <f>'celu sat.negad-cet'!A101</f>
        <v>2012 III</v>
      </c>
      <c r="B101" s="8">
        <f>'celu sat.negad-cet'!B101</f>
        <v>1070</v>
      </c>
      <c r="C101" s="24">
        <f>'celu sat.negad-cet'!C101</f>
        <v>0.94606542882404954</v>
      </c>
      <c r="D101" s="131">
        <f>'celu sat.negad-cet'!D100</f>
        <v>1045</v>
      </c>
      <c r="E101" s="61">
        <f>'celu sat.negad-cet'!E101</f>
        <v>0.96431120628122768</v>
      </c>
      <c r="F101" s="8">
        <f>'celu sat.negad-cet'!F101</f>
        <v>45</v>
      </c>
      <c r="G101" s="141">
        <f>'celu sat.negad-cet'!G101</f>
        <v>0.95744680851063835</v>
      </c>
    </row>
    <row r="102" spans="1:7" x14ac:dyDescent="0.25">
      <c r="A102" s="68" t="str">
        <f>'celu sat.negad-cet'!A102</f>
        <v>2012 IV</v>
      </c>
      <c r="B102" s="8">
        <f>'celu sat.negad-cet'!B102</f>
        <v>779</v>
      </c>
      <c r="C102" s="24">
        <f>'celu sat.negad-cet'!C102</f>
        <v>0.91755005889281505</v>
      </c>
      <c r="D102" s="131">
        <f>'celu sat.negad-cet'!D102</f>
        <v>942</v>
      </c>
      <c r="E102" s="61">
        <f>'celu sat.negad-cet'!E102</f>
        <v>0.89971346704871058</v>
      </c>
      <c r="F102" s="8">
        <f>'celu sat.negad-cet'!F102</f>
        <v>53</v>
      </c>
      <c r="G102" s="141">
        <f>'celu sat.negad-cet'!G102</f>
        <v>0.84126984126984128</v>
      </c>
    </row>
    <row r="103" spans="1:7" ht="13.5" thickBot="1" x14ac:dyDescent="0.3">
      <c r="A103" s="138">
        <f>'celu sat.negad-cet'!A103</f>
        <v>2012</v>
      </c>
      <c r="B103" s="104">
        <f>'celu sat.negad-cet'!B103</f>
        <v>3358</v>
      </c>
      <c r="C103" s="139">
        <f>'celu sat.negad-cet'!C103</f>
        <v>0.99173065564087415</v>
      </c>
      <c r="D103" s="132">
        <f>'celu sat.negad-cet'!D103</f>
        <v>4179</v>
      </c>
      <c r="E103" s="106">
        <f>'celu sat.negad-cet'!E103</f>
        <v>0.98934659090909094</v>
      </c>
      <c r="F103" s="104">
        <f>'celu sat.negad-cet'!F103</f>
        <v>177</v>
      </c>
      <c r="G103" s="143">
        <f>'celu sat.negad-cet'!G103</f>
        <v>0.98882681564245811</v>
      </c>
    </row>
    <row r="104" spans="1:7" x14ac:dyDescent="0.25">
      <c r="A104" s="68" t="str">
        <f>'celu sat.negad-cet'!A104</f>
        <v>2013 I</v>
      </c>
      <c r="B104" s="8">
        <f>'celu sat.negad-cet'!B104</f>
        <v>570</v>
      </c>
      <c r="C104" s="24">
        <f>'celu sat.negad-cet'!C104</f>
        <v>0.85972850678733037</v>
      </c>
      <c r="D104" s="131">
        <f>'celu sat.negad-cet'!D104</f>
        <v>736</v>
      </c>
      <c r="E104" s="61">
        <f>'celu sat.negad-cet'!E104</f>
        <v>0.87514863258026154</v>
      </c>
      <c r="F104" s="8">
        <f>'celu sat.negad-cet'!F104</f>
        <v>25</v>
      </c>
      <c r="G104" s="141">
        <f>'celu sat.negad-cet'!G104</f>
        <v>0.59523809523809523</v>
      </c>
    </row>
    <row r="105" spans="1:7" x14ac:dyDescent="0.25">
      <c r="A105" s="68" t="str">
        <f>'celu sat.negad-cet'!A105</f>
        <v>2013 II</v>
      </c>
      <c r="B105" s="8">
        <f>'celu sat.negad-cet'!B105</f>
        <v>937</v>
      </c>
      <c r="C105" s="24">
        <f>'celu sat.negad-cet'!C105</f>
        <v>1.1075650118203311</v>
      </c>
      <c r="D105" s="131">
        <f>'celu sat.negad-cet'!D105</f>
        <v>1148</v>
      </c>
      <c r="E105" s="61">
        <f>'celu sat.negad-cet'!E105</f>
        <v>1.0985645933014354</v>
      </c>
      <c r="F105" s="8">
        <f>'celu sat.negad-cet'!F105</f>
        <v>44</v>
      </c>
      <c r="G105" s="141">
        <f>'celu sat.negad-cet'!G105</f>
        <v>1.1891891891891893</v>
      </c>
    </row>
    <row r="106" spans="1:7" x14ac:dyDescent="0.25">
      <c r="A106" s="68" t="str">
        <f>'celu sat.negad-cet'!A106</f>
        <v>2013 III</v>
      </c>
      <c r="B106" s="8">
        <f>'celu sat.negad-cet'!B106</f>
        <v>1085</v>
      </c>
      <c r="C106" s="24">
        <f>'celu sat.negad-cet'!C106</f>
        <v>1.014018691588785</v>
      </c>
      <c r="D106" s="131">
        <f>'celu sat.negad-cet'!D105</f>
        <v>1148</v>
      </c>
      <c r="E106" s="61">
        <f>'celu sat.negad-cet'!E106</f>
        <v>0.99851961509992593</v>
      </c>
      <c r="F106" s="8">
        <f>'celu sat.negad-cet'!F106</f>
        <v>51</v>
      </c>
      <c r="G106" s="141">
        <f>'celu sat.negad-cet'!G106</f>
        <v>1.1333333333333333</v>
      </c>
    </row>
    <row r="107" spans="1:7" x14ac:dyDescent="0.25">
      <c r="A107" s="68" t="str">
        <f>'celu sat.negad-cet'!A107</f>
        <v>2013 IV</v>
      </c>
      <c r="B107" s="8">
        <f>'celu sat.negad-cet'!B107</f>
        <v>897</v>
      </c>
      <c r="C107" s="24">
        <f>'celu sat.negad-cet'!C107</f>
        <v>1.1514762516046213</v>
      </c>
      <c r="D107" s="131">
        <f>'celu sat.negad-cet'!D107</f>
        <v>1105</v>
      </c>
      <c r="E107" s="61">
        <f>'celu sat.negad-cet'!E107</f>
        <v>1.1730360934182591</v>
      </c>
      <c r="F107" s="8">
        <f>'celu sat.negad-cet'!F107</f>
        <v>59</v>
      </c>
      <c r="G107" s="141">
        <f>'celu sat.negad-cet'!G107</f>
        <v>1.1132075471698113</v>
      </c>
    </row>
    <row r="108" spans="1:7" ht="13.5" thickBot="1" x14ac:dyDescent="0.3">
      <c r="A108" s="138">
        <f>'celu sat.negad-cet'!A108</f>
        <v>2013</v>
      </c>
      <c r="B108" s="149">
        <f>'celu sat.negad-cet'!B108</f>
        <v>3489</v>
      </c>
      <c r="C108" s="150">
        <f>'celu sat.negad-cet'!C108</f>
        <v>1.0390113162596784</v>
      </c>
      <c r="D108" s="132">
        <f>'celu sat.negad-cet'!D108</f>
        <v>4338</v>
      </c>
      <c r="E108" s="150">
        <f>'celu sat.negad-cet'!E108</f>
        <v>1.0380473797559224</v>
      </c>
      <c r="F108" s="133">
        <f>'celu sat.negad-cet'!F108</f>
        <v>179</v>
      </c>
      <c r="G108" s="151">
        <f>'celu sat.negad-cet'!G108</f>
        <v>1.0112994350282485</v>
      </c>
    </row>
    <row r="109" spans="1:7" x14ac:dyDescent="0.25">
      <c r="A109" s="68" t="str">
        <f>'celu sat.negad-cet'!A109</f>
        <v>2014 I</v>
      </c>
      <c r="B109" s="8">
        <f>'celu sat.negad-cet'!B109</f>
        <v>665</v>
      </c>
      <c r="C109" s="24">
        <f>'celu sat.negad-cet'!C109</f>
        <v>1.1666666666666667</v>
      </c>
      <c r="D109" s="131">
        <f>'celu sat.negad-cet'!D109</f>
        <v>782</v>
      </c>
      <c r="E109" s="61">
        <f>'celu sat.negad-cet'!E109</f>
        <v>1.0625</v>
      </c>
      <c r="F109" s="8">
        <f>'celu sat.negad-cet'!F109</f>
        <v>43</v>
      </c>
      <c r="G109" s="141">
        <f>'celu sat.negad-cet'!G109</f>
        <v>1.72</v>
      </c>
    </row>
    <row r="110" spans="1:7" x14ac:dyDescent="0.25">
      <c r="A110" s="68" t="str">
        <f>'celu sat.negad-cet'!A110</f>
        <v>2014 II</v>
      </c>
      <c r="B110" s="8">
        <f>'celu sat.negad-cet'!B110</f>
        <v>926</v>
      </c>
      <c r="C110" s="24">
        <f>'celu sat.negad-cet'!C110</f>
        <v>0.98826040554962646</v>
      </c>
      <c r="D110" s="131">
        <f>'celu sat.negad-cet'!D110</f>
        <v>1171</v>
      </c>
      <c r="E110" s="61">
        <f>'celu sat.negad-cet'!E110</f>
        <v>1.0200348432055748</v>
      </c>
      <c r="F110" s="8">
        <f>'celu sat.negad-cet'!F110</f>
        <v>35</v>
      </c>
      <c r="G110" s="141">
        <f>'celu sat.negad-cet'!G110</f>
        <v>0.79545454545454541</v>
      </c>
    </row>
    <row r="111" spans="1:7" x14ac:dyDescent="0.25">
      <c r="A111" s="68" t="str">
        <f>'celu sat.negad-cet'!A111</f>
        <v>2014 III</v>
      </c>
      <c r="B111" s="8">
        <f>'celu sat.negad-cet'!B111</f>
        <v>1214</v>
      </c>
      <c r="C111" s="24">
        <f>'celu sat.negad-cet'!C111</f>
        <v>1.1188940092165898</v>
      </c>
      <c r="D111" s="131">
        <f>'celu sat.negad-cet'!D111</f>
        <v>1532</v>
      </c>
      <c r="E111" s="61">
        <f>'celu sat.negad-cet'!E111</f>
        <v>1.1356560415122312</v>
      </c>
      <c r="F111" s="8">
        <f>'celu sat.negad-cet'!F111</f>
        <v>64</v>
      </c>
      <c r="G111" s="141">
        <f>'celu sat.negad-cet'!G111</f>
        <v>1.2549019607843137</v>
      </c>
    </row>
    <row r="112" spans="1:7" x14ac:dyDescent="0.25">
      <c r="A112" s="68" t="str">
        <f>'celu sat.negad-cet'!A112</f>
        <v>2014 IV</v>
      </c>
      <c r="B112" s="8">
        <f>'celu sat.negad-cet'!B112</f>
        <v>923</v>
      </c>
      <c r="C112" s="24">
        <f>'celu sat.negad-cet'!C112</f>
        <v>1.0289855072463767</v>
      </c>
      <c r="D112" s="131">
        <f>'celu sat.negad-cet'!D112</f>
        <v>1118</v>
      </c>
      <c r="E112" s="61">
        <f>'celu sat.negad-cet'!E112</f>
        <v>1.0117647058823529</v>
      </c>
      <c r="F112" s="8">
        <f>'celu sat.negad-cet'!F112</f>
        <v>70</v>
      </c>
      <c r="G112" s="141">
        <f>'celu sat.negad-cet'!G112</f>
        <v>1.1864406779661016</v>
      </c>
    </row>
    <row r="113" spans="1:7" ht="13.5" thickBot="1" x14ac:dyDescent="0.3">
      <c r="A113" s="138">
        <f>'celu sat.negad-cet'!A113</f>
        <v>2014</v>
      </c>
      <c r="B113" s="149">
        <f>'celu sat.negad-cet'!B113</f>
        <v>3728</v>
      </c>
      <c r="C113" s="150">
        <f>'celu sat.negad-cet'!C113</f>
        <v>1.0685010031527657</v>
      </c>
      <c r="D113" s="132">
        <f>'celu sat.negad-cet'!D113</f>
        <v>4603</v>
      </c>
      <c r="E113" s="150">
        <f>'celu sat.negad-cet'!E113</f>
        <v>1.0610880590133702</v>
      </c>
      <c r="F113" s="133">
        <f>'celu sat.negad-cet'!F113</f>
        <v>212</v>
      </c>
      <c r="G113" s="151">
        <f>'celu sat.negad-cet'!G113</f>
        <v>1.1843575418994414</v>
      </c>
    </row>
    <row r="114" spans="1:7" x14ac:dyDescent="0.25">
      <c r="A114" s="68" t="str">
        <f>'celu sat.negad-cet'!A114</f>
        <v>2015 I</v>
      </c>
      <c r="B114" s="8">
        <f>'celu sat.negad-cet'!B114</f>
        <v>668</v>
      </c>
      <c r="C114" s="24">
        <f>'celu sat.negad-cet'!C114</f>
        <v>1.0045112781954888</v>
      </c>
      <c r="D114" s="131">
        <f>'celu sat.negad-cet'!D114</f>
        <v>826</v>
      </c>
      <c r="E114" s="61">
        <f>'celu sat.negad-cet'!E114</f>
        <v>1.0562659846547315</v>
      </c>
      <c r="F114" s="8">
        <f>'celu sat.negad-cet'!F114</f>
        <v>37</v>
      </c>
      <c r="G114" s="141">
        <f>'celu sat.negad-cet'!G114</f>
        <v>0.86046511627906974</v>
      </c>
    </row>
    <row r="115" spans="1:7" x14ac:dyDescent="0.25">
      <c r="A115" s="68" t="str">
        <f>'celu sat.negad-cet'!A115</f>
        <v>2015 II</v>
      </c>
      <c r="B115" s="8">
        <f>'celu sat.negad-cet'!B115</f>
        <v>884</v>
      </c>
      <c r="C115" s="24">
        <f>'celu sat.negad-cet'!C115</f>
        <v>0.95464362850971918</v>
      </c>
      <c r="D115" s="131">
        <f>'celu sat.negad-cet'!D115</f>
        <v>1131</v>
      </c>
      <c r="E115" s="61">
        <f>'celu sat.negad-cet'!E115</f>
        <v>0.96584116140051235</v>
      </c>
      <c r="F115" s="8">
        <f>'celu sat.negad-cet'!F115</f>
        <v>32</v>
      </c>
      <c r="G115" s="141">
        <f>'celu sat.negad-cet'!G115</f>
        <v>0.91428571428571426</v>
      </c>
    </row>
    <row r="116" spans="1:7" x14ac:dyDescent="0.25">
      <c r="A116" s="68" t="str">
        <f>'celu sat.negad-cet'!A116</f>
        <v>2015 III</v>
      </c>
      <c r="B116" s="8">
        <f>'celu sat.negad-cet'!B116</f>
        <v>1263</v>
      </c>
      <c r="C116" s="24">
        <f>'celu sat.negad-cet'!C116</f>
        <v>1.0403624382207579</v>
      </c>
      <c r="D116" s="131">
        <f>'celu sat.negad-cet'!D116</f>
        <v>1548</v>
      </c>
      <c r="E116" s="61">
        <f>'celu sat.negad-cet'!E116</f>
        <v>1.0104438642297651</v>
      </c>
      <c r="F116" s="8">
        <f>'celu sat.negad-cet'!F116</f>
        <v>60</v>
      </c>
      <c r="G116" s="141">
        <f>'celu sat.negad-cet'!G116</f>
        <v>0.9375</v>
      </c>
    </row>
    <row r="117" spans="1:7" x14ac:dyDescent="0.25">
      <c r="A117" s="68" t="str">
        <f>'celu sat.negad-cet'!A117</f>
        <v>2015 IV</v>
      </c>
      <c r="B117" s="8">
        <f>'celu sat.negad-cet'!B117</f>
        <v>874</v>
      </c>
      <c r="C117" s="24">
        <f>'celu sat.negad-cet'!C117</f>
        <v>0.94691224268689056</v>
      </c>
      <c r="D117" s="131">
        <f>'celu sat.negad-cet'!D117</f>
        <v>1061</v>
      </c>
      <c r="E117" s="61">
        <f>'celu sat.negad-cet'!E117</f>
        <v>0.94901610017889093</v>
      </c>
      <c r="F117" s="8">
        <f>'celu sat.negad-cet'!F117</f>
        <v>58</v>
      </c>
      <c r="G117" s="141">
        <f>'celu sat.negad-cet'!G117</f>
        <v>0.82857142857142863</v>
      </c>
    </row>
    <row r="118" spans="1:7" ht="13.5" thickBot="1" x14ac:dyDescent="0.3">
      <c r="A118" s="138">
        <f>'celu sat.negad-cet'!A118</f>
        <v>2015</v>
      </c>
      <c r="B118" s="149">
        <f>'celu sat.negad-cet'!B118</f>
        <v>3689</v>
      </c>
      <c r="C118" s="150">
        <f>'celu sat.negad-cet'!C118</f>
        <v>0.98953862660944203</v>
      </c>
      <c r="D118" s="132">
        <f>'celu sat.negad-cet'!D118</f>
        <v>4566</v>
      </c>
      <c r="E118" s="150">
        <f>'celu sat.negad-cet'!E118</f>
        <v>0.99196176406691283</v>
      </c>
      <c r="F118" s="133">
        <f>'celu sat.negad-cet'!F118</f>
        <v>187</v>
      </c>
      <c r="G118" s="151">
        <f>'celu sat.negad-cet'!G118</f>
        <v>0.88207547169811318</v>
      </c>
    </row>
    <row r="119" spans="1:7" x14ac:dyDescent="0.25">
      <c r="A119" s="68" t="str">
        <f>'celu sat.negad-cet'!A119</f>
        <v>2016 I</v>
      </c>
      <c r="B119" s="8">
        <f>'celu sat.negad-cet'!B119</f>
        <v>623</v>
      </c>
      <c r="C119" s="24">
        <f>'celu sat.negad-cet'!C119</f>
        <v>0.93263473053892221</v>
      </c>
      <c r="D119" s="131">
        <f>'celu sat.negad-cet'!D119</f>
        <v>768</v>
      </c>
      <c r="E119" s="61">
        <f>'celu sat.negad-cet'!E119</f>
        <v>0.92978208232445525</v>
      </c>
      <c r="F119" s="8">
        <f>'celu sat.negad-cet'!F119</f>
        <v>34</v>
      </c>
      <c r="G119" s="141">
        <f>'celu sat.negad-cet'!G119</f>
        <v>0.91891891891891897</v>
      </c>
    </row>
    <row r="120" spans="1:7" x14ac:dyDescent="0.25">
      <c r="A120" s="68" t="str">
        <f>'celu sat.negad-cet'!A120</f>
        <v>2016 II</v>
      </c>
      <c r="B120" s="8">
        <f>'celu sat.negad-cet'!B120</f>
        <v>1091</v>
      </c>
      <c r="C120" s="24">
        <f>'celu sat.negad-cet'!C120</f>
        <v>1.2341628959276019</v>
      </c>
      <c r="D120" s="131">
        <f>'celu sat.negad-cet'!D120</f>
        <v>1311</v>
      </c>
      <c r="E120" s="61">
        <f>'celu sat.negad-cet'!E120</f>
        <v>1.1591511936339522</v>
      </c>
      <c r="F120" s="8">
        <f>'celu sat.negad-cet'!F120</f>
        <v>33</v>
      </c>
      <c r="G120" s="141">
        <f>'celu sat.negad-cet'!G120</f>
        <v>1.03125</v>
      </c>
    </row>
    <row r="121" spans="1:7" x14ac:dyDescent="0.25">
      <c r="A121" s="68" t="str">
        <f>'celu sat.negad-cet'!A121</f>
        <v>2016 III</v>
      </c>
      <c r="B121" s="8">
        <f>'celu sat.negad-cet'!B121</f>
        <v>1199</v>
      </c>
      <c r="C121" s="24">
        <f>'celu sat.negad-cet'!C121</f>
        <v>0.94932699920823438</v>
      </c>
      <c r="D121" s="131">
        <f>'celu sat.negad-cet'!D121</f>
        <v>1500</v>
      </c>
      <c r="E121" s="61">
        <f>'celu sat.negad-cet'!E121</f>
        <v>0.96899224806201545</v>
      </c>
      <c r="F121" s="8">
        <f>'celu sat.negad-cet'!F121</f>
        <v>50</v>
      </c>
      <c r="G121" s="141">
        <f>'celu sat.negad-cet'!G121</f>
        <v>0.83333333333333337</v>
      </c>
    </row>
    <row r="122" spans="1:7" x14ac:dyDescent="0.25">
      <c r="A122" s="68" t="str">
        <f>'celu sat.negad-cet'!A122</f>
        <v>2016 IV</v>
      </c>
      <c r="B122" s="8">
        <f>'celu sat.negad-cet'!B122</f>
        <v>879</v>
      </c>
      <c r="C122" s="24">
        <f>'celu sat.negad-cet'!C122</f>
        <v>1.005720823798627</v>
      </c>
      <c r="D122" s="131">
        <f>'celu sat.negad-cet'!D122</f>
        <v>1069</v>
      </c>
      <c r="E122" s="61">
        <f>'celu sat.negad-cet'!E122</f>
        <v>1.0075400565504242</v>
      </c>
      <c r="F122" s="8">
        <f>'celu sat.negad-cet'!F122</f>
        <v>41</v>
      </c>
      <c r="G122" s="141">
        <f>'celu sat.negad-cet'!G122</f>
        <v>0.7068965517241379</v>
      </c>
    </row>
    <row r="123" spans="1:7" ht="13.5" thickBot="1" x14ac:dyDescent="0.3">
      <c r="A123" s="138">
        <f>'celu sat.negad-cet'!A123</f>
        <v>2016</v>
      </c>
      <c r="B123" s="149">
        <f>'celu sat.negad-cet'!B123</f>
        <v>3792</v>
      </c>
      <c r="C123" s="150">
        <f>'celu sat.negad-cet'!C123</f>
        <v>1.0279208457576579</v>
      </c>
      <c r="D123" s="132">
        <f>'celu sat.negad-cet'!D123</f>
        <v>4648</v>
      </c>
      <c r="E123" s="150">
        <f>'celu sat.negad-cet'!E123</f>
        <v>1.0179588261060009</v>
      </c>
      <c r="F123" s="133">
        <f>'celu sat.negad-cet'!F123</f>
        <v>158</v>
      </c>
      <c r="G123" s="151">
        <f>'celu sat.negad-cet'!G123</f>
        <v>0.84491978609625673</v>
      </c>
    </row>
    <row r="124" spans="1:7" x14ac:dyDescent="0.25">
      <c r="A124" s="68" t="str">
        <f>'celu sat.negad-cet'!A124</f>
        <v>2017 I</v>
      </c>
      <c r="B124" s="8">
        <f>'celu sat.negad-cet'!B124</f>
        <v>750</v>
      </c>
      <c r="C124" s="24">
        <f>'celu sat.negad-cet'!C124</f>
        <v>1.203852327447833</v>
      </c>
      <c r="D124" s="131">
        <f>'celu sat.negad-cet'!D124</f>
        <v>931</v>
      </c>
      <c r="E124" s="61">
        <f>'celu sat.negad-cet'!E124</f>
        <v>1.2122395833333333</v>
      </c>
      <c r="F124" s="8">
        <f>'celu sat.negad-cet'!F124</f>
        <v>32</v>
      </c>
      <c r="G124" s="141">
        <f>'celu sat.negad-cet'!G124</f>
        <v>0.94117647058823528</v>
      </c>
    </row>
    <row r="125" spans="1:7" x14ac:dyDescent="0.25">
      <c r="A125" s="68" t="str">
        <f>'celu sat.negad-cet'!A125</f>
        <v>2017 II</v>
      </c>
      <c r="B125" s="8">
        <f>'celu sat.negad-cet'!B125</f>
        <v>968</v>
      </c>
      <c r="C125" s="24">
        <f>'celu sat.negad-cet'!C125</f>
        <v>0.88725939505041251</v>
      </c>
      <c r="D125" s="131">
        <f>'celu sat.negad-cet'!D125</f>
        <v>1224</v>
      </c>
      <c r="E125" s="61">
        <f>'celu sat.negad-cet'!E125</f>
        <v>0.93363844393592677</v>
      </c>
      <c r="F125" s="8">
        <f>'celu sat.negad-cet'!F125</f>
        <v>29</v>
      </c>
      <c r="G125" s="141">
        <f>'celu sat.negad-cet'!G125</f>
        <v>0.87878787878787878</v>
      </c>
    </row>
    <row r="126" spans="1:7" x14ac:dyDescent="0.25">
      <c r="A126" s="68" t="str">
        <f>'celu sat.negad-cet'!A126</f>
        <v>2017 III</v>
      </c>
      <c r="B126" s="8">
        <f>'celu sat.negad-cet'!B126</f>
        <v>1174</v>
      </c>
      <c r="C126" s="24">
        <f>'celu sat.negad-cet'!C126</f>
        <v>0.97914929107589654</v>
      </c>
      <c r="D126" s="131">
        <f>'celu sat.negad-cet'!D126</f>
        <v>1457</v>
      </c>
      <c r="E126" s="61">
        <f>'celu sat.negad-cet'!E126</f>
        <v>0.97133333333333338</v>
      </c>
      <c r="F126" s="8">
        <f>'celu sat.negad-cet'!F126</f>
        <v>35</v>
      </c>
      <c r="G126" s="141">
        <f>'celu sat.negad-cet'!G126</f>
        <v>0.7</v>
      </c>
    </row>
    <row r="127" spans="1:7" x14ac:dyDescent="0.25">
      <c r="A127" s="68" t="str">
        <f>'celu sat.negad-cet'!A127</f>
        <v>2017 IV</v>
      </c>
      <c r="B127" s="8">
        <f>'celu sat.negad-cet'!B127</f>
        <v>982</v>
      </c>
      <c r="C127" s="24">
        <f>'celu sat.negad-cet'!C127</f>
        <v>1.117178612059158</v>
      </c>
      <c r="D127" s="131">
        <f>'celu sat.negad-cet'!D127</f>
        <v>1206</v>
      </c>
      <c r="E127" s="61">
        <f>'celu sat.negad-cet'!E127</f>
        <v>1.1281571562207671</v>
      </c>
      <c r="F127" s="8">
        <f>'celu sat.negad-cet'!F127</f>
        <v>40</v>
      </c>
      <c r="G127" s="141">
        <f>'celu sat.negad-cet'!G127</f>
        <v>0.97560975609756095</v>
      </c>
    </row>
    <row r="128" spans="1:7" ht="13.5" thickBot="1" x14ac:dyDescent="0.3">
      <c r="A128" s="138">
        <f>'celu sat.negad-cet'!A128</f>
        <v>2017</v>
      </c>
      <c r="B128" s="149">
        <f>'celu sat.negad-cet'!B128</f>
        <v>3874</v>
      </c>
      <c r="C128" s="150">
        <f>'celu sat.negad-cet'!C128</f>
        <v>1.0216244725738397</v>
      </c>
      <c r="D128" s="132">
        <f>'celu sat.negad-cet'!D128</f>
        <v>4818</v>
      </c>
      <c r="E128" s="150">
        <f>'celu sat.negad-cet'!E128</f>
        <v>1.0365748709122202</v>
      </c>
      <c r="F128" s="133">
        <f>'celu sat.negad-cet'!F128</f>
        <v>136</v>
      </c>
      <c r="G128" s="151">
        <f>'celu sat.negad-cet'!G128</f>
        <v>0.86075949367088611</v>
      </c>
    </row>
    <row r="129" spans="1:7" x14ac:dyDescent="0.25">
      <c r="A129" s="68" t="str">
        <f>'celu sat.negad-cet'!A129</f>
        <v>2018 I</v>
      </c>
      <c r="B129" s="8">
        <f>'celu sat.negad-cet'!B129</f>
        <v>730</v>
      </c>
      <c r="C129" s="24">
        <f>'celu sat.negad-cet'!C129</f>
        <v>0.97333333333333338</v>
      </c>
      <c r="D129" s="131">
        <f>'celu sat.negad-cet'!D129</f>
        <v>875</v>
      </c>
      <c r="E129" s="61">
        <f>'celu sat.negad-cet'!E129</f>
        <v>0.93984962406015038</v>
      </c>
      <c r="F129" s="8">
        <f>'celu sat.negad-cet'!F129</f>
        <v>29</v>
      </c>
      <c r="G129" s="141">
        <f>'celu sat.negad-cet'!G129</f>
        <v>0.90625</v>
      </c>
    </row>
    <row r="130" spans="1:7" x14ac:dyDescent="0.25">
      <c r="A130" s="68" t="str">
        <f>'celu sat.negad-cet'!A130</f>
        <v>2018 II</v>
      </c>
      <c r="B130" s="8">
        <f>'celu sat.negad-cet'!B130</f>
        <v>1080</v>
      </c>
      <c r="C130" s="24">
        <f>'celu sat.negad-cet'!C130</f>
        <v>1.115702479338843</v>
      </c>
      <c r="D130" s="131">
        <f>'celu sat.negad-cet'!D130</f>
        <v>1320</v>
      </c>
      <c r="E130" s="61">
        <f>'celu sat.negad-cet'!E130</f>
        <v>1.0784313725490196</v>
      </c>
      <c r="F130" s="8">
        <f>'celu sat.negad-cet'!F130</f>
        <v>29</v>
      </c>
      <c r="G130" s="141">
        <f>'celu sat.negad-cet'!G130</f>
        <v>1</v>
      </c>
    </row>
    <row r="131" spans="1:7" x14ac:dyDescent="0.25">
      <c r="A131" s="68" t="str">
        <f>'celu sat.negad-cet'!A131</f>
        <v>2018 III</v>
      </c>
      <c r="B131" s="8">
        <f>'celu sat.negad-cet'!B131</f>
        <v>1161</v>
      </c>
      <c r="C131" s="24">
        <f>'celu sat.negad-cet'!C131</f>
        <v>0.98892674616695064</v>
      </c>
      <c r="D131" s="131">
        <f>'celu sat.negad-cet'!D131</f>
        <v>1414</v>
      </c>
      <c r="E131" s="61">
        <f>'celu sat.negad-cet'!E131</f>
        <v>0.970487302676733</v>
      </c>
      <c r="F131" s="8">
        <f>'celu sat.negad-cet'!F131</f>
        <v>43</v>
      </c>
      <c r="G131" s="141">
        <f>'celu sat.negad-cet'!G131</f>
        <v>1.2285714285714286</v>
      </c>
    </row>
    <row r="132" spans="1:7" x14ac:dyDescent="0.25">
      <c r="A132" s="68" t="str">
        <f>'celu sat.negad-cet'!A132</f>
        <v>2018 IV</v>
      </c>
      <c r="B132" s="8">
        <f>'celu sat.negad-cet'!B132</f>
        <v>1002</v>
      </c>
      <c r="C132" s="24">
        <f>'celu sat.negad-cet'!C132</f>
        <v>1.0203665987780042</v>
      </c>
      <c r="D132" s="131">
        <f>'celu sat.negad-cet'!D132</f>
        <v>1186</v>
      </c>
      <c r="E132" s="61">
        <f>'celu sat.negad-cet'!E132</f>
        <v>0.98341625207296846</v>
      </c>
      <c r="F132" s="8">
        <f>'celu sat.negad-cet'!F132</f>
        <v>50</v>
      </c>
      <c r="G132" s="141">
        <f>'celu sat.negad-cet'!G132</f>
        <v>1.25</v>
      </c>
    </row>
    <row r="133" spans="1:7" ht="13.5" thickBot="1" x14ac:dyDescent="0.3">
      <c r="A133" s="138">
        <f>'celu sat.negad-cet'!A133</f>
        <v>2018</v>
      </c>
      <c r="B133" s="149">
        <f>'celu sat.negad-cet'!B133</f>
        <v>3973</v>
      </c>
      <c r="C133" s="150">
        <f>'celu sat.negad-cet'!C133</f>
        <v>1.025554981930821</v>
      </c>
      <c r="D133" s="132">
        <f>'celu sat.negad-cet'!D133</f>
        <v>4795</v>
      </c>
      <c r="E133" s="150">
        <f>'celu sat.negad-cet'!E133</f>
        <v>0.99522623495226237</v>
      </c>
      <c r="F133" s="133">
        <f>SUM(F129:F132)</f>
        <v>151</v>
      </c>
      <c r="G133" s="151">
        <f>'celu sat.negad-cet'!G133</f>
        <v>1.1102941176470589</v>
      </c>
    </row>
    <row r="134" spans="1:7" x14ac:dyDescent="0.25">
      <c r="A134" s="68" t="str">
        <f>'celu sat.negad-cet'!A134</f>
        <v>2019 I</v>
      </c>
      <c r="B134" s="8">
        <f>'celu sat.negad-cet'!B134</f>
        <v>641</v>
      </c>
      <c r="C134" s="24">
        <f>'celu sat.negad-cet'!C134</f>
        <v>0.87808219178082192</v>
      </c>
      <c r="D134" s="131">
        <f>'celu sat.negad-cet'!D134</f>
        <v>793</v>
      </c>
      <c r="E134" s="61">
        <f>'celu sat.negad-cet'!E134</f>
        <v>0.90628571428571425</v>
      </c>
      <c r="F134" s="8">
        <f>'celu sat.negad-cet'!F134</f>
        <v>29</v>
      </c>
      <c r="G134" s="141">
        <f>'celu sat.negad-cet'!G134</f>
        <v>1</v>
      </c>
    </row>
    <row r="135" spans="1:7" x14ac:dyDescent="0.25">
      <c r="A135" s="68" t="str">
        <f>'celu sat.negad-cet'!A135</f>
        <v>2019 II</v>
      </c>
      <c r="B135" s="8">
        <f>'celu sat.negad-cet'!B135</f>
        <v>994</v>
      </c>
      <c r="C135" s="24">
        <f>'celu sat.negad-cet'!C135</f>
        <v>0.92037037037037039</v>
      </c>
      <c r="D135" s="131">
        <f>'celu sat.negad-cet'!D135</f>
        <v>1237</v>
      </c>
      <c r="E135" s="61">
        <f>'celu sat.negad-cet'!E135</f>
        <v>0.93712121212121213</v>
      </c>
      <c r="F135" s="8">
        <f>'celu sat.negad-cet'!F135</f>
        <v>37</v>
      </c>
      <c r="G135" s="141">
        <f>'celu sat.negad-cet'!G135</f>
        <v>1.2758620689655173</v>
      </c>
    </row>
    <row r="136" spans="1:7" x14ac:dyDescent="0.25">
      <c r="A136" s="68" t="str">
        <f>'celu sat.negad-cet'!A136</f>
        <v>2019 III</v>
      </c>
      <c r="B136" s="8">
        <f>'celu sat.negad-cet'!B136</f>
        <v>1184</v>
      </c>
      <c r="C136" s="24">
        <f>'celu sat.negad-cet'!C136</f>
        <v>1.0198105081826012</v>
      </c>
      <c r="D136" s="131">
        <f>'celu sat.negad-cet'!D136</f>
        <v>1432</v>
      </c>
      <c r="E136" s="61">
        <f>'celu sat.negad-cet'!E136</f>
        <v>1.0127298444130128</v>
      </c>
      <c r="F136" s="8">
        <f>'celu sat.negad-cet'!F136</f>
        <v>29</v>
      </c>
      <c r="G136" s="141">
        <f>'celu sat.negad-cet'!G136</f>
        <v>0.67441860465116277</v>
      </c>
    </row>
    <row r="137" spans="1:7" x14ac:dyDescent="0.25">
      <c r="A137" s="68" t="str">
        <f>'celu sat.negad-cet'!A137</f>
        <v>2019 IV</v>
      </c>
      <c r="B137" s="8">
        <f>'celu sat.negad-cet'!B137</f>
        <v>905</v>
      </c>
      <c r="C137" s="24">
        <f>'celu sat.negad-cet'!C137</f>
        <v>0.90319361277445109</v>
      </c>
      <c r="D137" s="131">
        <f>'celu sat.negad-cet'!D137</f>
        <v>1091</v>
      </c>
      <c r="E137" s="61">
        <f>'celu sat.negad-cet'!E137</f>
        <v>0.9198988195615514</v>
      </c>
      <c r="F137" s="8">
        <f>'celu sat.negad-cet'!F137</f>
        <v>40</v>
      </c>
      <c r="G137" s="141">
        <f>'celu sat.negad-cet'!G137</f>
        <v>0.8</v>
      </c>
    </row>
    <row r="138" spans="1:7" ht="13.5" thickBot="1" x14ac:dyDescent="0.3">
      <c r="A138" s="138">
        <f>'celu sat.negad-cet'!A138</f>
        <v>2019</v>
      </c>
      <c r="B138" s="149">
        <f>'celu sat.negad-cet'!B138</f>
        <v>3724</v>
      </c>
      <c r="C138" s="150">
        <f>'celu sat.negad-cet'!C138</f>
        <v>0.93732695695947643</v>
      </c>
      <c r="D138" s="132">
        <f>'celu sat.negad-cet'!D138</f>
        <v>4553</v>
      </c>
      <c r="E138" s="150">
        <f>'celu sat.negad-cet'!E138</f>
        <v>0.94953076120959334</v>
      </c>
      <c r="F138" s="133">
        <f>SUM(F134:F137)</f>
        <v>135</v>
      </c>
      <c r="G138" s="151">
        <f>'celu sat.negad-cet'!G138</f>
        <v>0.89403973509933776</v>
      </c>
    </row>
    <row r="139" spans="1:7" x14ac:dyDescent="0.25">
      <c r="A139" s="68" t="str">
        <f>'celu sat.negad-cet'!A139</f>
        <v>2020 I</v>
      </c>
      <c r="B139" s="8">
        <f>'celu sat.negad-cet'!B139</f>
        <v>688</v>
      </c>
      <c r="C139" s="24">
        <f>'celu sat.negad-cet'!C139</f>
        <v>1.0733229329173166</v>
      </c>
      <c r="D139" s="131">
        <f>'celu sat.negad-cet'!D139</f>
        <v>795</v>
      </c>
      <c r="E139" s="61">
        <f>'celu sat.negad-cet'!E139</f>
        <v>1.0025220680958387</v>
      </c>
      <c r="F139" s="8">
        <f>'celu sat.negad-cet'!F139</f>
        <v>32</v>
      </c>
      <c r="G139" s="141">
        <f>'celu sat.negad-cet'!G139</f>
        <v>1.103448275862069</v>
      </c>
    </row>
    <row r="140" spans="1:7" x14ac:dyDescent="0.25">
      <c r="A140" s="68" t="str">
        <f>'celu sat.negad-cet'!A140</f>
        <v>2020 II</v>
      </c>
      <c r="B140" s="8">
        <f>'celu sat.negad-cet'!B140</f>
        <v>851</v>
      </c>
      <c r="C140" s="24">
        <f>'celu sat.negad-cet'!C140</f>
        <v>0.85613682092555332</v>
      </c>
      <c r="D140" s="131">
        <f>'celu sat.negad-cet'!D140</f>
        <v>1025</v>
      </c>
      <c r="E140" s="61">
        <f>'celu sat.negad-cet'!E140</f>
        <v>0.82861762328213417</v>
      </c>
      <c r="F140" s="8">
        <f>'celu sat.negad-cet'!F140</f>
        <v>25</v>
      </c>
      <c r="G140" s="141">
        <f>'celu sat.negad-cet'!G140</f>
        <v>0.67567567567567566</v>
      </c>
    </row>
    <row r="141" spans="1:7" x14ac:dyDescent="0.25">
      <c r="A141" s="68" t="str">
        <f>'celu sat.negad-cet'!A141</f>
        <v>2020 III</v>
      </c>
      <c r="B141" s="8">
        <f>'celu sat.negad-cet'!B141</f>
        <v>1140</v>
      </c>
      <c r="C141" s="24">
        <f>'celu sat.negad-cet'!C141</f>
        <v>0.96283783783783783</v>
      </c>
      <c r="D141" s="131">
        <f>'celu sat.negad-cet'!D141</f>
        <v>1403</v>
      </c>
      <c r="E141" s="61">
        <f>'celu sat.negad-cet'!E141</f>
        <v>0.97974860335195535</v>
      </c>
      <c r="F141" s="8">
        <f>'celu sat.negad-cet'!F141</f>
        <v>41</v>
      </c>
      <c r="G141" s="141">
        <f>'celu sat.negad-cet'!G141</f>
        <v>1.4137931034482758</v>
      </c>
    </row>
    <row r="142" spans="1:7" x14ac:dyDescent="0.25">
      <c r="A142" s="68" t="str">
        <f>'celu sat.negad-cet'!A142</f>
        <v>2020 IV</v>
      </c>
      <c r="B142" s="8">
        <f>'celu sat.negad-cet'!B142</f>
        <v>735</v>
      </c>
      <c r="C142" s="24">
        <f>'celu sat.negad-cet'!C142</f>
        <v>0.81215469613259672</v>
      </c>
      <c r="D142" s="131">
        <f>'celu sat.negad-cet'!D142</f>
        <v>841</v>
      </c>
      <c r="E142" s="61">
        <f>'celu sat.negad-cet'!E142</f>
        <v>0.77085242896425299</v>
      </c>
      <c r="F142" s="8">
        <f>'celu sat.negad-cet'!F142</f>
        <v>43</v>
      </c>
      <c r="G142" s="141">
        <f>'celu sat.negad-cet'!G142</f>
        <v>1.075</v>
      </c>
    </row>
    <row r="143" spans="1:7" ht="13.5" thickBot="1" x14ac:dyDescent="0.3">
      <c r="A143" s="138">
        <f>'celu sat.negad-cet'!A143</f>
        <v>2020</v>
      </c>
      <c r="B143" s="149">
        <f>'celu sat.negad-cet'!B143</f>
        <v>3414</v>
      </c>
      <c r="C143" s="150">
        <f>'celu sat.negad-cet'!C143</f>
        <v>0.91675617615467242</v>
      </c>
      <c r="D143" s="132">
        <f>'celu sat.negad-cet'!D143</f>
        <v>4064</v>
      </c>
      <c r="E143" s="150">
        <f>'celu sat.negad-cet'!E143</f>
        <v>0.89259828684383924</v>
      </c>
      <c r="F143" s="133">
        <f>SUM(F139:F142)</f>
        <v>141</v>
      </c>
      <c r="G143" s="151">
        <f>'celu sat.negad-cet'!G143</f>
        <v>1.0444444444444445</v>
      </c>
    </row>
    <row r="144" spans="1:7" x14ac:dyDescent="0.25">
      <c r="A144" s="68" t="str">
        <f>'celu sat.negad-cet'!A144</f>
        <v>2021 I</v>
      </c>
      <c r="B144" s="8">
        <f>'celu sat.negad-cet'!B144</f>
        <v>488</v>
      </c>
      <c r="C144" s="24">
        <f>'celu sat.negad-cet'!C144</f>
        <v>0.70930232558139539</v>
      </c>
      <c r="D144" s="131">
        <f>'celu sat.negad-cet'!D144</f>
        <v>590</v>
      </c>
      <c r="E144" s="61">
        <f>'celu sat.negad-cet'!E144</f>
        <v>0.74213836477987416</v>
      </c>
      <c r="F144" s="8">
        <f>'celu sat.negad-cet'!F144</f>
        <v>20</v>
      </c>
      <c r="G144" s="141">
        <f>'celu sat.negad-cet'!G144</f>
        <v>0.625</v>
      </c>
    </row>
    <row r="145" spans="1:7" x14ac:dyDescent="0.25">
      <c r="A145" s="68" t="str">
        <f>'celu sat.negad-cet'!A145</f>
        <v>2021 II</v>
      </c>
      <c r="B145" s="8">
        <f>'celu sat.negad-cet'!B145</f>
        <v>914</v>
      </c>
      <c r="C145" s="24">
        <f>'celu sat.negad-cet'!C145</f>
        <v>1.0740305522914217</v>
      </c>
      <c r="D145" s="131">
        <f>'celu sat.negad-cet'!D145</f>
        <v>1054</v>
      </c>
      <c r="E145" s="61">
        <f>'celu sat.negad-cet'!E145</f>
        <v>1.0282926829268293</v>
      </c>
      <c r="F145" s="8">
        <f>'celu sat.negad-cet'!F145</f>
        <v>35</v>
      </c>
      <c r="G145" s="141">
        <f>'celu sat.negad-cet'!G145</f>
        <v>1.4</v>
      </c>
    </row>
    <row r="146" spans="1:7" x14ac:dyDescent="0.25">
      <c r="A146" s="68" t="str">
        <f>'celu sat.negad-cet'!A146</f>
        <v>2021 III</v>
      </c>
      <c r="B146" s="8">
        <f>'celu sat.negad-cet'!B146</f>
        <v>1198</v>
      </c>
      <c r="C146" s="24">
        <f>'celu sat.negad-cet'!C146</f>
        <v>1.0508771929824561</v>
      </c>
      <c r="D146" s="131">
        <f>'celu sat.negad-cet'!D146</f>
        <v>1410</v>
      </c>
      <c r="E146" s="61">
        <f>'celu sat.negad-cet'!E146</f>
        <v>1.0049893086243764</v>
      </c>
      <c r="F146" s="8">
        <f>'celu sat.negad-cet'!F146</f>
        <v>51</v>
      </c>
      <c r="G146" s="141">
        <f>'celu sat.negad-cet'!G146</f>
        <v>1.2439024390243902</v>
      </c>
    </row>
    <row r="147" spans="1:7" x14ac:dyDescent="0.25">
      <c r="A147" s="68" t="str">
        <f>'celu sat.negad-cet'!A147</f>
        <v>2021 IV</v>
      </c>
      <c r="B147" s="8">
        <f>'celu sat.negad-cet'!B147</f>
        <v>799</v>
      </c>
      <c r="C147" s="24">
        <f>'celu sat.negad-cet'!C147</f>
        <v>1.0870748299319728</v>
      </c>
      <c r="D147" s="131">
        <f>'celu sat.negad-cet'!D147</f>
        <v>944</v>
      </c>
      <c r="E147" s="61">
        <f>'celu sat.negad-cet'!E147</f>
        <v>1.1224732461355529</v>
      </c>
      <c r="F147" s="8">
        <f>'celu sat.negad-cet'!F147</f>
        <v>40</v>
      </c>
      <c r="G147" s="141">
        <f>'celu sat.negad-cet'!G147</f>
        <v>0.93023255813953487</v>
      </c>
    </row>
    <row r="148" spans="1:7" ht="13.5" thickBot="1" x14ac:dyDescent="0.3">
      <c r="A148" s="138">
        <f>'celu sat.negad-cet'!A148</f>
        <v>2021</v>
      </c>
      <c r="B148" s="149">
        <f>'celu sat.negad-cet'!B148</f>
        <v>3399</v>
      </c>
      <c r="C148" s="150">
        <f>'celu sat.negad-cet'!C148</f>
        <v>0.99560632688927941</v>
      </c>
      <c r="D148" s="132">
        <f>'celu sat.negad-cet'!D148</f>
        <v>3998</v>
      </c>
      <c r="E148" s="150">
        <f>'celu sat.negad-cet'!E148</f>
        <v>0.98375984251968507</v>
      </c>
      <c r="F148" s="133">
        <f>SUM(F144:F147)</f>
        <v>146</v>
      </c>
      <c r="G148" s="151">
        <f>'celu sat.negad-cet'!G148</f>
        <v>1.0354609929078014</v>
      </c>
    </row>
    <row r="149" spans="1:7" x14ac:dyDescent="0.25">
      <c r="A149" s="68" t="str">
        <f>'celu sat.negad-cet'!A149</f>
        <v>2022 I</v>
      </c>
      <c r="B149" s="8">
        <f>'celu sat.negad-cet'!B149</f>
        <v>579</v>
      </c>
      <c r="C149" s="24">
        <f>'celu sat.negad-cet'!C149</f>
        <v>1.1864754098360655</v>
      </c>
      <c r="D149" s="131">
        <f>'celu sat.negad-cet'!D149</f>
        <v>710</v>
      </c>
      <c r="E149" s="61">
        <f>'celu sat.negad-cet'!E149</f>
        <v>1.2033898305084745</v>
      </c>
      <c r="F149" s="8">
        <f>'celu sat.negad-cet'!F149</f>
        <v>23</v>
      </c>
      <c r="G149" s="141">
        <f>'celu sat.negad-cet'!G149</f>
        <v>1.1499999999999999</v>
      </c>
    </row>
    <row r="150" spans="1:7" x14ac:dyDescent="0.25">
      <c r="A150" s="68" t="str">
        <f>'celu sat.negad-cet'!A150</f>
        <v>2022 II</v>
      </c>
      <c r="B150" s="8">
        <f>'celu sat.negad-cet'!B150</f>
        <v>979</v>
      </c>
      <c r="C150" s="24">
        <f>'celu sat.negad-cet'!C150</f>
        <v>1.0711159737417943</v>
      </c>
      <c r="D150" s="131">
        <f>'celu sat.negad-cet'!D150</f>
        <v>1143</v>
      </c>
      <c r="E150" s="61">
        <f>'celu sat.negad-cet'!E150</f>
        <v>1.0844402277039848</v>
      </c>
      <c r="F150" s="8">
        <f>'celu sat.negad-cet'!F150</f>
        <v>27</v>
      </c>
      <c r="G150" s="141">
        <f>'celu sat.negad-cet'!G150</f>
        <v>0.77142857142857146</v>
      </c>
    </row>
    <row r="151" spans="1:7" x14ac:dyDescent="0.25">
      <c r="A151" s="68" t="str">
        <f>'celu sat.negad-cet'!A151</f>
        <v>2022 III</v>
      </c>
      <c r="B151" s="8">
        <f>'celu sat.negad-cet'!B151</f>
        <v>1092</v>
      </c>
      <c r="C151" s="24">
        <f>'celu sat.negad-cet'!C151</f>
        <v>0.91151919866444076</v>
      </c>
      <c r="D151" s="131">
        <f>'celu sat.negad-cet'!D151</f>
        <v>1284</v>
      </c>
      <c r="E151" s="61">
        <f>'celu sat.negad-cet'!E151</f>
        <v>0.91063829787234041</v>
      </c>
      <c r="F151" s="8">
        <f>'celu sat.negad-cet'!F151</f>
        <v>30</v>
      </c>
      <c r="G151" s="141">
        <f>'celu sat.negad-cet'!G151</f>
        <v>0.58823529411764708</v>
      </c>
    </row>
    <row r="152" spans="1:7" x14ac:dyDescent="0.25">
      <c r="A152" s="68" t="str">
        <f>'celu sat.negad-cet'!A152</f>
        <v>2022 IV</v>
      </c>
      <c r="B152" s="8">
        <f>'celu sat.negad-cet'!B152</f>
        <v>712</v>
      </c>
      <c r="C152" s="24">
        <f>'celu sat.negad-cet'!C152</f>
        <v>0.89111389236545679</v>
      </c>
      <c r="D152" s="131">
        <f>'celu sat.negad-cet'!D152</f>
        <v>891</v>
      </c>
      <c r="E152" s="61">
        <f>'celu sat.negad-cet'!E152</f>
        <v>0.94385593220338981</v>
      </c>
      <c r="F152" s="8">
        <f>'celu sat.negad-cet'!F152</f>
        <v>33</v>
      </c>
      <c r="G152" s="141">
        <f>'celu sat.negad-cet'!G152</f>
        <v>0.82499999999999996</v>
      </c>
    </row>
    <row r="153" spans="1:7" ht="13.5" thickBot="1" x14ac:dyDescent="0.3">
      <c r="A153" s="138">
        <f>'celu sat.negad-cet'!A153</f>
        <v>2022</v>
      </c>
      <c r="B153" s="149">
        <f>'celu sat.negad-cet'!B153</f>
        <v>3362</v>
      </c>
      <c r="C153" s="150">
        <f>'celu sat.negad-cet'!C153</f>
        <v>0.98911444542512506</v>
      </c>
      <c r="D153" s="132">
        <f>'celu sat.negad-cet'!D153</f>
        <v>4028</v>
      </c>
      <c r="E153" s="150">
        <f>'celu sat.negad-cet'!E153</f>
        <v>1.007503751875938</v>
      </c>
      <c r="F153" s="133">
        <f>SUM(F149:F152)</f>
        <v>113</v>
      </c>
      <c r="G153" s="151">
        <f>'celu sat.negad-cet'!G153</f>
        <v>0.77397260273972601</v>
      </c>
    </row>
    <row r="154" spans="1:7" x14ac:dyDescent="0.25">
      <c r="A154" s="68" t="str">
        <f>'celu sat.negad-cet'!A154</f>
        <v>2023 I</v>
      </c>
      <c r="B154" s="8">
        <f>'celu sat.negad-cet'!B154</f>
        <v>572</v>
      </c>
      <c r="C154" s="24">
        <f>'celu sat.negad-cet'!C154</f>
        <v>0.98791018998272884</v>
      </c>
      <c r="D154" s="131">
        <f>'celu sat.negad-cet'!D154</f>
        <v>709</v>
      </c>
      <c r="E154" s="61">
        <f>'celu sat.negad-cet'!E154</f>
        <v>0.99859154929577465</v>
      </c>
      <c r="F154" s="8">
        <f>'celu sat.negad-cet'!F154</f>
        <v>23</v>
      </c>
      <c r="G154" s="141">
        <f>'celu sat.negad-cet'!G154</f>
        <v>1</v>
      </c>
    </row>
    <row r="155" spans="1:7" x14ac:dyDescent="0.25">
      <c r="A155" s="68" t="str">
        <f>'celu sat.negad-cet'!A155</f>
        <v>2023 II</v>
      </c>
      <c r="B155" s="8">
        <f>'celu sat.negad-cet'!B155</f>
        <v>1036</v>
      </c>
      <c r="C155" s="24">
        <f>'celu sat.negad-cet'!C155</f>
        <v>1.0582226762002043</v>
      </c>
      <c r="D155" s="131">
        <f>'celu sat.negad-cet'!D155</f>
        <v>1184</v>
      </c>
      <c r="E155" s="61">
        <f>'celu sat.negad-cet'!E155</f>
        <v>1.0358705161854769</v>
      </c>
      <c r="F155" s="8">
        <f>'celu sat.negad-cet'!F155</f>
        <v>40</v>
      </c>
      <c r="G155" s="141">
        <f>'celu sat.negad-cet'!G155</f>
        <v>1.4814814814814814</v>
      </c>
    </row>
    <row r="156" spans="1:7" x14ac:dyDescent="0.25">
      <c r="A156" s="68" t="str">
        <f>'celu sat.negad-cet'!A156</f>
        <v>2023 III</v>
      </c>
      <c r="B156" s="8">
        <f>'celu sat.negad-cet'!B156</f>
        <v>1167</v>
      </c>
      <c r="C156" s="24">
        <f>'celu sat.negad-cet'!C156</f>
        <v>1.0686813186813187</v>
      </c>
      <c r="D156" s="131">
        <f>'celu sat.negad-cet'!D156</f>
        <v>1404</v>
      </c>
      <c r="E156" s="61">
        <f>'celu sat.negad-cet'!E156</f>
        <v>1.0934579439252337</v>
      </c>
      <c r="F156" s="8">
        <f>'celu sat.negad-cet'!F156</f>
        <v>36</v>
      </c>
      <c r="G156" s="141">
        <f>'celu sat.negad-cet'!G156</f>
        <v>1.2</v>
      </c>
    </row>
    <row r="157" spans="1:7" x14ac:dyDescent="0.25">
      <c r="A157" s="68" t="str">
        <f>'celu sat.negad-cet'!A157</f>
        <v>2023 IV</v>
      </c>
      <c r="B157" s="8">
        <f>'celu sat.negad-cet'!B157</f>
        <v>723</v>
      </c>
      <c r="C157" s="24">
        <f>'celu sat.negad-cet'!C157</f>
        <v>1.0154494382022472</v>
      </c>
      <c r="D157" s="131">
        <f>'celu sat.negad-cet'!D157</f>
        <v>899</v>
      </c>
      <c r="E157" s="61">
        <f>'celu sat.negad-cet'!E157</f>
        <v>1.0089786756453423</v>
      </c>
      <c r="F157" s="8">
        <f>'celu sat.negad-cet'!F157</f>
        <v>39</v>
      </c>
      <c r="G157" s="141">
        <f>'celu sat.negad-cet'!G157</f>
        <v>1.1818181818181819</v>
      </c>
    </row>
    <row r="158" spans="1:7" ht="13.5" thickBot="1" x14ac:dyDescent="0.3">
      <c r="A158" s="138">
        <f>'celu sat.negad-cet'!A158</f>
        <v>2023</v>
      </c>
      <c r="B158" s="149">
        <f>'celu sat.negad-cet'!B158</f>
        <v>3498</v>
      </c>
      <c r="C158" s="150">
        <f>'celu sat.negad-cet'!C158</f>
        <v>1.0404521118381915</v>
      </c>
      <c r="D158" s="132">
        <f>'celu sat.negad-cet'!D158</f>
        <v>4196</v>
      </c>
      <c r="E158" s="150">
        <f>'celu sat.negad-cet'!E158</f>
        <v>1.0417080436941411</v>
      </c>
      <c r="F158" s="133">
        <f>SUM(F154:F157)</f>
        <v>138</v>
      </c>
      <c r="G158" s="151">
        <f>'celu sat.negad-cet'!G158</f>
        <v>1.2212389380530972</v>
      </c>
    </row>
    <row r="159" spans="1:7" x14ac:dyDescent="0.25">
      <c r="A159" s="68" t="str">
        <f>'celu sat.negad-cet'!A159</f>
        <v>2024 I</v>
      </c>
      <c r="B159" s="8">
        <f>'celu sat.negad-cet'!B159</f>
        <v>554</v>
      </c>
      <c r="C159" s="24">
        <f>'celu sat.negad-cet'!C159</f>
        <v>0.96853146853146854</v>
      </c>
      <c r="D159" s="131">
        <f>'celu sat.negad-cet'!D159</f>
        <v>664</v>
      </c>
      <c r="E159" s="61">
        <f>'celu sat.negad-cet'!E159</f>
        <v>0.93653032440056416</v>
      </c>
      <c r="F159" s="8">
        <f>'celu sat.negad-cet'!F159</f>
        <v>14</v>
      </c>
      <c r="G159" s="141">
        <f>'celu sat.negad-cet'!G159</f>
        <v>0.60869565217391308</v>
      </c>
    </row>
    <row r="160" spans="1:7" x14ac:dyDescent="0.25">
      <c r="A160" s="68" t="str">
        <f>'celu sat.negad-cet'!A160</f>
        <v>2024 II</v>
      </c>
      <c r="B160" s="8">
        <f>'celu sat.negad-cet'!B160</f>
        <v>944</v>
      </c>
      <c r="C160" s="24">
        <f>'celu sat.negad-cet'!C160</f>
        <v>0.91119691119691115</v>
      </c>
      <c r="D160" s="131">
        <f>'celu sat.negad-cet'!D160</f>
        <v>1113</v>
      </c>
      <c r="E160" s="61">
        <f>'celu sat.negad-cet'!E160</f>
        <v>0.94003378378378377</v>
      </c>
      <c r="F160" s="8">
        <f>'celu sat.negad-cet'!F160</f>
        <v>36</v>
      </c>
      <c r="G160" s="141">
        <f>'celu sat.negad-cet'!G160</f>
        <v>0.9</v>
      </c>
    </row>
    <row r="161" spans="1:7" x14ac:dyDescent="0.25">
      <c r="A161" s="68" t="str">
        <f>'celu sat.negad-cet'!A161</f>
        <v>2024 III</v>
      </c>
      <c r="B161" s="8">
        <f>'celu sat.negad-cet'!B161</f>
        <v>1084</v>
      </c>
      <c r="C161" s="24">
        <f>'celu sat.negad-cet'!C161</f>
        <v>0.92887746358183376</v>
      </c>
      <c r="D161" s="131">
        <f>'celu sat.negad-cet'!D161</f>
        <v>1252</v>
      </c>
      <c r="E161" s="61">
        <f>'celu sat.negad-cet'!E161</f>
        <v>0.89173789173789175</v>
      </c>
      <c r="F161" s="8">
        <f>'celu sat.negad-cet'!F161</f>
        <v>30</v>
      </c>
      <c r="G161" s="141">
        <f>'celu sat.negad-cet'!G161</f>
        <v>0.83333333333333337</v>
      </c>
    </row>
    <row r="162" spans="1:7" x14ac:dyDescent="0.25">
      <c r="A162" s="68" t="str">
        <f>'celu sat.negad-cet'!A162</f>
        <v>2024 IV</v>
      </c>
      <c r="B162" s="8">
        <f>'celu sat.negad-cet'!B162</f>
        <v>796</v>
      </c>
      <c r="C162" s="24">
        <f>'celu sat.negad-cet'!C162</f>
        <v>1.1009681881051177</v>
      </c>
      <c r="D162" s="131">
        <f>'celu sat.negad-cet'!D162</f>
        <v>948</v>
      </c>
      <c r="E162" s="61">
        <f>'celu sat.negad-cet'!E162</f>
        <v>1.0545050055617353</v>
      </c>
      <c r="F162" s="8">
        <f>'celu sat.negad-cet'!F162</f>
        <v>31</v>
      </c>
      <c r="G162" s="141">
        <f>'celu sat.negad-cet'!G162</f>
        <v>0.79487179487179482</v>
      </c>
    </row>
    <row r="163" spans="1:7" ht="13.5" thickBot="1" x14ac:dyDescent="0.3">
      <c r="A163" s="138">
        <f>'celu sat.negad-cet'!A163</f>
        <v>2024</v>
      </c>
      <c r="B163" s="149">
        <f>'celu sat.negad-cet'!B163</f>
        <v>3378</v>
      </c>
      <c r="C163" s="150">
        <f>'celu sat.negad-cet'!C163</f>
        <v>0.96569468267581471</v>
      </c>
      <c r="D163" s="132">
        <f>'celu sat.negad-cet'!D163</f>
        <v>3977</v>
      </c>
      <c r="E163" s="150">
        <f>'celu sat.negad-cet'!E163</f>
        <v>0.94780743565300285</v>
      </c>
      <c r="F163" s="133">
        <f>SUM(F159:F162)</f>
        <v>111</v>
      </c>
      <c r="G163" s="151">
        <f>'celu sat.negad-cet'!G163</f>
        <v>0.80434782608695654</v>
      </c>
    </row>
    <row r="164" spans="1:7" x14ac:dyDescent="0.25">
      <c r="A164" s="68" t="str">
        <f>'celu sat.negad-cet'!A164</f>
        <v>2025 I</v>
      </c>
      <c r="B164" s="8">
        <f>'celu sat.negad-cet'!B164</f>
        <v>555</v>
      </c>
      <c r="C164" s="24">
        <f>'celu sat.negad-cet'!C164</f>
        <v>1.0018050541516246</v>
      </c>
      <c r="D164" s="131">
        <f>'celu sat.negad-cet'!D164</f>
        <v>689</v>
      </c>
      <c r="E164" s="61">
        <f>'celu sat.negad-cet'!E164</f>
        <v>1.0376506024096386</v>
      </c>
      <c r="F164" s="8">
        <f>'celu sat.negad-cet'!F164</f>
        <v>29</v>
      </c>
      <c r="G164" s="141">
        <f>'celu sat.negad-cet'!G164</f>
        <v>2.0714285714285716</v>
      </c>
    </row>
    <row r="165" spans="1:7" x14ac:dyDescent="0.25">
      <c r="A165" s="68" t="str">
        <f>'celu sat.negad-cet'!A165</f>
        <v>2025 II</v>
      </c>
      <c r="B165" s="8">
        <f>'celu sat.negad-cet'!B165</f>
        <v>772</v>
      </c>
      <c r="C165" s="24">
        <f>'celu sat.negad-cet'!C165</f>
        <v>0.81779661016949157</v>
      </c>
      <c r="D165" s="131">
        <f>'celu sat.negad-cet'!D165</f>
        <v>892</v>
      </c>
      <c r="E165" s="61">
        <f>'celu sat.negad-cet'!E165</f>
        <v>0.80143755615453727</v>
      </c>
      <c r="F165" s="8">
        <f>'celu sat.negad-cet'!F165</f>
        <v>21</v>
      </c>
      <c r="G165" s="141">
        <f>'celu sat.negad-cet'!G165</f>
        <v>0.58333333333333337</v>
      </c>
    </row>
    <row r="166" spans="1:7" x14ac:dyDescent="0.25">
      <c r="A166" s="68" t="str">
        <f>'celu sat.negad-cet'!A166</f>
        <v>2025 III</v>
      </c>
      <c r="B166" s="8">
        <f>'celu sat.negad-cet'!B166</f>
        <v>1112</v>
      </c>
      <c r="C166" s="24">
        <f>'celu sat.negad-cet'!C166</f>
        <v>1.0258302583025831</v>
      </c>
      <c r="D166" s="131">
        <f>'celu sat.negad-cet'!D166</f>
        <v>1318</v>
      </c>
      <c r="E166" s="61">
        <f>'celu sat.negad-cet'!E166</f>
        <v>1.0527156549520766</v>
      </c>
      <c r="F166" s="8">
        <f>'celu sat.negad-cet'!F166</f>
        <v>35</v>
      </c>
      <c r="G166" s="141">
        <f>'celu sat.negad-cet'!G166</f>
        <v>1.1666666666666667</v>
      </c>
    </row>
    <row r="167" spans="1:7" x14ac:dyDescent="0.25">
      <c r="A167" s="68" t="str">
        <f>'celu sat.negad-cet'!A167</f>
        <v>2025 IV</v>
      </c>
      <c r="B167" s="8">
        <f>'celu sat.negad-cet'!B167</f>
        <v>0</v>
      </c>
      <c r="C167" s="24">
        <f>'celu sat.negad-cet'!C167</f>
        <v>0</v>
      </c>
      <c r="D167" s="131">
        <f>'celu sat.negad-cet'!D167</f>
        <v>0</v>
      </c>
      <c r="E167" s="61">
        <f>'celu sat.negad-cet'!E167</f>
        <v>0</v>
      </c>
      <c r="F167" s="8">
        <f>'celu sat.negad-cet'!F167</f>
        <v>0</v>
      </c>
      <c r="G167" s="141">
        <f>'celu sat.negad-cet'!G167</f>
        <v>0</v>
      </c>
    </row>
    <row r="168" spans="1:7" ht="13.5" thickBot="1" x14ac:dyDescent="0.3">
      <c r="A168" s="138">
        <f>'celu sat.negad-cet'!A168</f>
        <v>2025</v>
      </c>
      <c r="B168" s="149">
        <f>'celu sat.negad-cet'!B168</f>
        <v>2439</v>
      </c>
      <c r="C168" s="150">
        <f>'celu sat.negad-cet'!C168</f>
        <v>0.72202486678507993</v>
      </c>
      <c r="D168" s="132">
        <f>'celu sat.negad-cet'!D168</f>
        <v>2899</v>
      </c>
      <c r="E168" s="150">
        <f>'celu sat.negad-cet'!E168</f>
        <v>0.72894141312547145</v>
      </c>
      <c r="F168" s="133">
        <f>SUM(F164:F167)</f>
        <v>85</v>
      </c>
      <c r="G168" s="151">
        <f>'celu sat.negad-cet'!G168</f>
        <v>0.76576576576576572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showGridLines="0" topLeftCell="A36" zoomScale="80" zoomScaleNormal="80" workbookViewId="0">
      <selection activeCell="E53" sqref="E53"/>
    </sheetView>
  </sheetViews>
  <sheetFormatPr defaultColWidth="9.1796875" defaultRowHeight="13" x14ac:dyDescent="0.3"/>
  <cols>
    <col min="1" max="16384" width="9.1796875" style="1"/>
  </cols>
  <sheetData>
    <row r="1" spans="1:13" s="8" customFormat="1" ht="20.25" customHeight="1" x14ac:dyDescent="0.25">
      <c r="A1" s="5" t="s">
        <v>120</v>
      </c>
      <c r="C1" s="26"/>
      <c r="D1" s="10"/>
      <c r="E1" s="24"/>
      <c r="F1" s="11"/>
      <c r="G1" s="52"/>
      <c r="J1" s="9" t="s">
        <v>121</v>
      </c>
      <c r="L1" s="11"/>
      <c r="M1" s="10"/>
    </row>
    <row r="2" spans="1:13" ht="13.5" thickBot="1" x14ac:dyDescent="0.35"/>
    <row r="3" spans="1:13" ht="26.5" thickBot="1" x14ac:dyDescent="0.35">
      <c r="A3" s="4"/>
      <c r="B3" s="13" t="s">
        <v>123</v>
      </c>
      <c r="C3" s="13" t="s">
        <v>125</v>
      </c>
      <c r="D3" s="14" t="s">
        <v>126</v>
      </c>
    </row>
    <row r="4" spans="1:13" ht="13.5" thickTop="1" x14ac:dyDescent="0.3">
      <c r="A4" s="174">
        <f>'celu sat.negad-gadi'!A4</f>
        <v>1993</v>
      </c>
      <c r="B4" s="22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3" x14ac:dyDescent="0.3">
      <c r="A5" s="67">
        <f>'celu sat.negad-gadi'!A5</f>
        <v>1994</v>
      </c>
      <c r="B5" s="171">
        <f>'celu sat.negad-cet'!B13</f>
        <v>3814</v>
      </c>
      <c r="C5" s="171">
        <f>'celu sat.negad-cet'!D13</f>
        <v>4380</v>
      </c>
      <c r="D5" s="3">
        <f>'celu sat.negad-cet'!F13</f>
        <v>717</v>
      </c>
    </row>
    <row r="6" spans="1:13" x14ac:dyDescent="0.3">
      <c r="A6" s="67">
        <f>'celu sat.negad-gadi'!A6</f>
        <v>1995</v>
      </c>
      <c r="B6" s="171">
        <f>'celu sat.negad-cet'!B18</f>
        <v>4056</v>
      </c>
      <c r="C6" s="171">
        <f>'celu sat.negad-cet'!D18</f>
        <v>4903</v>
      </c>
      <c r="D6" s="3">
        <f>'celu sat.negad-cet'!F18</f>
        <v>611</v>
      </c>
    </row>
    <row r="7" spans="1:13" x14ac:dyDescent="0.3">
      <c r="A7" s="67">
        <f>'celu sat.negad-gadi'!A7</f>
        <v>1996</v>
      </c>
      <c r="B7" s="171">
        <f>'celu sat.negad-cet'!B23</f>
        <v>3709</v>
      </c>
      <c r="C7" s="171">
        <f>'celu sat.negad-cet'!D23</f>
        <v>4326</v>
      </c>
      <c r="D7" s="3">
        <f>'celu sat.negad-cet'!F23</f>
        <v>540</v>
      </c>
    </row>
    <row r="8" spans="1:13" x14ac:dyDescent="0.3">
      <c r="A8" s="67">
        <f>'celu sat.negad-gadi'!A8</f>
        <v>1997</v>
      </c>
      <c r="B8" s="171">
        <f>'celu sat.negad-cet'!B28</f>
        <v>3925</v>
      </c>
      <c r="C8" s="171">
        <f>'celu sat.negad-cet'!D28</f>
        <v>4674</v>
      </c>
      <c r="D8" s="3">
        <f>'celu sat.negad-cet'!F28</f>
        <v>525</v>
      </c>
    </row>
    <row r="9" spans="1:13" x14ac:dyDescent="0.3">
      <c r="A9" s="67">
        <f>'celu sat.negad-gadi'!A9</f>
        <v>1998</v>
      </c>
      <c r="B9" s="171">
        <f>'celu sat.negad-cet'!B33</f>
        <v>4540</v>
      </c>
      <c r="C9" s="171">
        <f>'celu sat.negad-cet'!D33</f>
        <v>5414</v>
      </c>
      <c r="D9" s="3">
        <f>'celu sat.negad-cet'!F33</f>
        <v>627</v>
      </c>
    </row>
    <row r="10" spans="1:13" x14ac:dyDescent="0.3">
      <c r="A10" s="67">
        <f>'celu sat.negad-gadi'!A10</f>
        <v>1999</v>
      </c>
      <c r="B10" s="171">
        <f>'celu sat.negad-cet'!B38</f>
        <v>4442</v>
      </c>
      <c r="C10" s="171">
        <f>'celu sat.negad-cet'!D38</f>
        <v>5244</v>
      </c>
      <c r="D10" s="3">
        <f>'celu sat.negad-cet'!F38</f>
        <v>604</v>
      </c>
    </row>
    <row r="11" spans="1:13" x14ac:dyDescent="0.3">
      <c r="A11" s="67">
        <f>'celu sat.negad-gadi'!A11</f>
        <v>2000</v>
      </c>
      <c r="B11" s="171">
        <f>'celu sat.negad-cet'!B43</f>
        <v>4482</v>
      </c>
      <c r="C11" s="171">
        <f>'celu sat.negad-cet'!D43</f>
        <v>5449</v>
      </c>
      <c r="D11" s="3">
        <f>'celu sat.negad-cet'!F43</f>
        <v>588</v>
      </c>
    </row>
    <row r="12" spans="1:13" x14ac:dyDescent="0.3">
      <c r="A12" s="67">
        <f>'celu sat.negad-gadi'!A12</f>
        <v>2001</v>
      </c>
      <c r="B12" s="171">
        <f>'celu sat.negad-cet'!B48</f>
        <v>4766</v>
      </c>
      <c r="C12" s="171">
        <f>'celu sat.negad-cet'!D48</f>
        <v>5852</v>
      </c>
      <c r="D12" s="3">
        <f>'celu sat.negad-cet'!F48</f>
        <v>517</v>
      </c>
    </row>
    <row r="13" spans="1:13" x14ac:dyDescent="0.3">
      <c r="A13" s="67">
        <f>'celu sat.negad-gadi'!A13</f>
        <v>2002</v>
      </c>
      <c r="B13" s="171">
        <f>'celu sat.negad-cet'!B53</f>
        <v>5083</v>
      </c>
      <c r="C13" s="171">
        <f>'celu sat.negad-cet'!D53</f>
        <v>6300</v>
      </c>
      <c r="D13" s="3">
        <f>'celu sat.negad-cet'!F53</f>
        <v>518</v>
      </c>
    </row>
    <row r="14" spans="1:13" x14ac:dyDescent="0.3">
      <c r="A14" s="67">
        <f>'celu sat.negad-gadi'!A14</f>
        <v>2003</v>
      </c>
      <c r="B14" s="168">
        <f>('celu sat.negad-cet'!B58)</f>
        <v>5368</v>
      </c>
      <c r="C14" s="171">
        <f>('celu sat.negad-cet'!D58)</f>
        <v>6634</v>
      </c>
      <c r="D14" s="3">
        <f>('celu sat.negad-cet'!F58)</f>
        <v>483</v>
      </c>
    </row>
    <row r="15" spans="1:13" x14ac:dyDescent="0.3">
      <c r="A15" s="67">
        <f>'celu sat.negad-gadi'!A15</f>
        <v>2004</v>
      </c>
      <c r="B15" s="168">
        <f>'celu sat.negad-gadi'!B15</f>
        <v>5081</v>
      </c>
      <c r="C15" s="168">
        <f>'celu sat.negad-gadi'!C15</f>
        <v>6416</v>
      </c>
      <c r="D15" s="3">
        <f>'celu sat.negad-gadi'!D15</f>
        <v>516</v>
      </c>
    </row>
    <row r="16" spans="1:13" x14ac:dyDescent="0.3">
      <c r="A16" s="67">
        <f>'celu sat.negad-gadi'!A16</f>
        <v>2005</v>
      </c>
      <c r="B16" s="168">
        <f>'celu sat.negad-gadi'!B16</f>
        <v>4466</v>
      </c>
      <c r="C16" s="168">
        <f>'celu sat.negad-gadi'!C16</f>
        <v>5600</v>
      </c>
      <c r="D16" s="3">
        <f>'celu sat.negad-gadi'!D16</f>
        <v>442</v>
      </c>
    </row>
    <row r="17" spans="1:4" x14ac:dyDescent="0.3">
      <c r="A17" s="67">
        <f>'celu sat.negad-gadi'!A17</f>
        <v>2006</v>
      </c>
      <c r="B17" s="152">
        <f>'celu sat.negad-gadi'!B17</f>
        <v>4302</v>
      </c>
      <c r="C17" s="152">
        <f>'celu sat.negad-gadi'!C17</f>
        <v>5404</v>
      </c>
      <c r="D17" s="173">
        <f>'celu sat.negad-gadi'!D17</f>
        <v>407</v>
      </c>
    </row>
    <row r="18" spans="1:4" x14ac:dyDescent="0.3">
      <c r="A18" s="67">
        <f>'celu sat.negad-gadi'!A18</f>
        <v>2007</v>
      </c>
      <c r="B18" s="152">
        <f>'celu sat.negad-gadi'!B18</f>
        <v>4781</v>
      </c>
      <c r="C18" s="152">
        <f>'celu sat.negad-gadi'!C18</f>
        <v>6088</v>
      </c>
      <c r="D18" s="173">
        <f>'celu sat.negad-gadi'!D18</f>
        <v>419</v>
      </c>
    </row>
    <row r="19" spans="1:4" x14ac:dyDescent="0.3">
      <c r="A19" s="67">
        <f>'celu sat.negad-gadi'!A19</f>
        <v>2008</v>
      </c>
      <c r="B19" s="152">
        <f>'celu sat.negad-gadi'!B19</f>
        <v>4196</v>
      </c>
      <c r="C19" s="152">
        <f>'celu sat.negad-gadi'!C19</f>
        <v>5408</v>
      </c>
      <c r="D19" s="173">
        <f>'celu sat.negad-gadi'!D19</f>
        <v>316</v>
      </c>
    </row>
    <row r="20" spans="1:4" x14ac:dyDescent="0.3">
      <c r="A20" s="67">
        <v>2009</v>
      </c>
      <c r="B20" s="152">
        <f>'celu sat.negad-gadi'!B20</f>
        <v>3158</v>
      </c>
      <c r="C20" s="152">
        <f>'celu sat.negad-gadi'!C20</f>
        <v>3928</v>
      </c>
      <c r="D20" s="173">
        <f>'celu sat.negad-gadi'!D20</f>
        <v>254</v>
      </c>
    </row>
    <row r="21" spans="1:4" x14ac:dyDescent="0.3">
      <c r="A21" s="67">
        <v>2010</v>
      </c>
      <c r="B21" s="152">
        <f>'celu sat.negad-gadi'!B21</f>
        <v>3193</v>
      </c>
      <c r="C21" s="152">
        <f>'celu sat.negad-gadi'!C21</f>
        <v>4023</v>
      </c>
      <c r="D21" s="173">
        <f>'celu sat.negad-gadi'!D21</f>
        <v>218</v>
      </c>
    </row>
    <row r="22" spans="1:4" x14ac:dyDescent="0.3">
      <c r="A22" s="67">
        <v>2011</v>
      </c>
      <c r="B22" s="152">
        <f>'celu sat.negad-gadi'!B22</f>
        <v>3386</v>
      </c>
      <c r="C22" s="152">
        <f>'celu sat.negad-gadi'!C22</f>
        <v>4224</v>
      </c>
      <c r="D22" s="173">
        <f>'celu sat.negad-gadi'!D22</f>
        <v>179</v>
      </c>
    </row>
    <row r="23" spans="1:4" x14ac:dyDescent="0.3">
      <c r="A23" s="148">
        <v>2012</v>
      </c>
      <c r="B23" s="152">
        <f>'celu sat.negad-gadi'!B23</f>
        <v>3358</v>
      </c>
      <c r="C23" s="152">
        <f>'celu sat.negad-gadi'!C23</f>
        <v>4179</v>
      </c>
      <c r="D23" s="173">
        <f>'celu sat.negad-gadi'!D23</f>
        <v>177</v>
      </c>
    </row>
    <row r="24" spans="1:4" x14ac:dyDescent="0.3">
      <c r="A24" s="148">
        <v>2013</v>
      </c>
      <c r="B24" s="152">
        <f>'celu sat.negad-gadi'!B24</f>
        <v>3489</v>
      </c>
      <c r="C24" s="152">
        <f>'celu sat.negad-gadi'!C24</f>
        <v>4338</v>
      </c>
      <c r="D24" s="173">
        <f>'celu sat.negad-gadi'!D24</f>
        <v>179</v>
      </c>
    </row>
    <row r="25" spans="1:4" x14ac:dyDescent="0.3">
      <c r="A25" s="148">
        <v>2014</v>
      </c>
      <c r="B25" s="152">
        <f>'celu sat.negad-gadi'!B25</f>
        <v>3728</v>
      </c>
      <c r="C25" s="152">
        <f>'celu sat.negad-gadi'!C25</f>
        <v>4603</v>
      </c>
      <c r="D25" s="173">
        <f>'celu sat.negad-gadi'!D25</f>
        <v>212</v>
      </c>
    </row>
    <row r="26" spans="1:4" x14ac:dyDescent="0.3">
      <c r="A26" s="153">
        <v>2015</v>
      </c>
      <c r="B26" s="152">
        <f>'celu sat.negad-gadi'!B26</f>
        <v>3689</v>
      </c>
      <c r="C26" s="152">
        <f>'celu sat.negad-gadi'!C26</f>
        <v>4566</v>
      </c>
      <c r="D26" s="173">
        <f>'celu sat.negad-gadi'!D26</f>
        <v>187</v>
      </c>
    </row>
    <row r="27" spans="1:4" x14ac:dyDescent="0.3">
      <c r="A27" s="153">
        <v>2016</v>
      </c>
      <c r="B27" s="152">
        <f>'celu sat.negad-gadi'!B27</f>
        <v>3792</v>
      </c>
      <c r="C27" s="152">
        <f>'celu sat.negad-gadi'!C27</f>
        <v>4648</v>
      </c>
      <c r="D27" s="173">
        <f>'celu sat.negad-gadi'!D27</f>
        <v>158</v>
      </c>
    </row>
    <row r="28" spans="1:4" x14ac:dyDescent="0.3">
      <c r="A28" s="153">
        <v>2017</v>
      </c>
      <c r="B28" s="152">
        <f>'celu sat.negad-gadi'!B28</f>
        <v>3874</v>
      </c>
      <c r="C28" s="152">
        <f>'celu sat.negad-gadi'!C28</f>
        <v>4818</v>
      </c>
      <c r="D28" s="173">
        <f>'celu sat.negad-gadi'!D28</f>
        <v>136</v>
      </c>
    </row>
    <row r="29" spans="1:4" x14ac:dyDescent="0.3">
      <c r="A29" s="153">
        <v>2018</v>
      </c>
      <c r="B29" s="152">
        <f>'celu sat.negad-gadi'!B29</f>
        <v>3973</v>
      </c>
      <c r="C29" s="152">
        <f>'celu sat.negad-gadi'!C29</f>
        <v>4795</v>
      </c>
      <c r="D29" s="173">
        <f>'celu sat.negad-gadi'!D29</f>
        <v>151</v>
      </c>
    </row>
    <row r="30" spans="1:4" x14ac:dyDescent="0.3">
      <c r="A30" s="153">
        <v>2019</v>
      </c>
      <c r="B30" s="152">
        <f>'celu sat.negad-gadi'!B30</f>
        <v>3724</v>
      </c>
      <c r="C30" s="152">
        <f>'celu sat.negad-gadi'!C30</f>
        <v>4553</v>
      </c>
      <c r="D30" s="173">
        <f>'celu sat.negad-gadi'!D30</f>
        <v>135</v>
      </c>
    </row>
    <row r="31" spans="1:4" x14ac:dyDescent="0.3">
      <c r="A31" s="153">
        <v>2020</v>
      </c>
      <c r="B31" s="152">
        <f>'celu sat.negad-gadi'!B31</f>
        <v>3414</v>
      </c>
      <c r="C31" s="152">
        <f>'celu sat.negad-gadi'!C31</f>
        <v>4064</v>
      </c>
      <c r="D31" s="173">
        <f>'celu sat.negad-gadi'!D31</f>
        <v>141</v>
      </c>
    </row>
    <row r="32" spans="1:4" x14ac:dyDescent="0.3">
      <c r="A32" s="148">
        <v>2021</v>
      </c>
      <c r="B32" s="178">
        <f>'celu sat.negad-cet'!B148</f>
        <v>3399</v>
      </c>
      <c r="C32" s="178">
        <f>'celu sat.negad-cet'!D148</f>
        <v>3998</v>
      </c>
      <c r="D32" s="169">
        <f>'celu sat.negad-cet'!F148</f>
        <v>146</v>
      </c>
    </row>
    <row r="33" spans="1:4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81">
        <f>'celu sat.negad-cet'!F153</f>
        <v>113</v>
      </c>
    </row>
    <row r="34" spans="1:4" x14ac:dyDescent="0.3">
      <c r="A34" s="148">
        <v>2023</v>
      </c>
      <c r="B34" s="69">
        <f>'celu sat.negad-cet'!B158</f>
        <v>3498</v>
      </c>
      <c r="C34" s="69">
        <f>'celu sat.negad-cet'!D158</f>
        <v>4196</v>
      </c>
      <c r="D34" s="181">
        <f>'celu sat.negad-cet'!F158</f>
        <v>138</v>
      </c>
    </row>
    <row r="35" spans="1:4" ht="13.5" thickBot="1" x14ac:dyDescent="0.35">
      <c r="A35" s="167">
        <v>2024</v>
      </c>
      <c r="B35" s="147">
        <f>'celu sat.negad-cet'!B163</f>
        <v>3378</v>
      </c>
      <c r="C35" s="147">
        <f>'celu sat.negad-cet'!D163</f>
        <v>3977</v>
      </c>
      <c r="D35" s="179">
        <f>'celu sat.negad-cet'!F163</f>
        <v>111</v>
      </c>
    </row>
    <row r="37" spans="1:4" ht="13.5" thickBot="1" x14ac:dyDescent="0.35"/>
    <row r="38" spans="1:4" ht="26" x14ac:dyDescent="0.3">
      <c r="A38" s="154"/>
      <c r="B38" s="155" t="s">
        <v>123</v>
      </c>
      <c r="C38" s="155" t="s">
        <v>125</v>
      </c>
      <c r="D38" s="156" t="s">
        <v>126</v>
      </c>
    </row>
    <row r="39" spans="1:4" x14ac:dyDescent="0.3">
      <c r="A39" s="157">
        <v>2010</v>
      </c>
      <c r="B39" s="158">
        <v>3193</v>
      </c>
      <c r="C39" s="158">
        <v>4023</v>
      </c>
      <c r="D39" s="159">
        <v>218</v>
      </c>
    </row>
    <row r="40" spans="1:4" x14ac:dyDescent="0.3">
      <c r="A40" s="160">
        <v>2011</v>
      </c>
      <c r="B40" s="1">
        <v>3386</v>
      </c>
      <c r="C40" s="1">
        <v>4224</v>
      </c>
      <c r="D40" s="152">
        <v>179</v>
      </c>
    </row>
    <row r="41" spans="1:4" x14ac:dyDescent="0.3">
      <c r="A41" s="160">
        <v>2012</v>
      </c>
      <c r="B41" s="1">
        <v>3358</v>
      </c>
      <c r="C41" s="1">
        <v>4179</v>
      </c>
      <c r="D41" s="152">
        <v>177</v>
      </c>
    </row>
    <row r="42" spans="1:4" x14ac:dyDescent="0.3">
      <c r="A42" s="160">
        <v>2013</v>
      </c>
      <c r="B42" s="1">
        <v>3489</v>
      </c>
      <c r="C42" s="1">
        <v>4338</v>
      </c>
      <c r="D42" s="152">
        <v>179</v>
      </c>
    </row>
    <row r="43" spans="1:4" x14ac:dyDescent="0.3">
      <c r="A43" s="160">
        <v>2014</v>
      </c>
      <c r="B43" s="1">
        <v>3728</v>
      </c>
      <c r="C43" s="1">
        <v>4603</v>
      </c>
      <c r="D43" s="152">
        <v>212</v>
      </c>
    </row>
    <row r="44" spans="1:4" x14ac:dyDescent="0.3">
      <c r="A44" s="160">
        <v>2015</v>
      </c>
      <c r="B44" s="1">
        <v>3689</v>
      </c>
      <c r="C44" s="1">
        <v>4566</v>
      </c>
      <c r="D44" s="152">
        <v>187</v>
      </c>
    </row>
    <row r="45" spans="1:4" x14ac:dyDescent="0.3">
      <c r="A45" s="160">
        <v>2016</v>
      </c>
      <c r="B45" s="1">
        <v>3792</v>
      </c>
      <c r="C45" s="1">
        <v>4648</v>
      </c>
      <c r="D45" s="152">
        <v>158</v>
      </c>
    </row>
    <row r="46" spans="1:4" x14ac:dyDescent="0.3">
      <c r="A46" s="160">
        <v>2017</v>
      </c>
      <c r="B46" s="1">
        <v>3874</v>
      </c>
      <c r="C46" s="1">
        <v>4818</v>
      </c>
      <c r="D46" s="152">
        <v>136</v>
      </c>
    </row>
    <row r="47" spans="1:4" x14ac:dyDescent="0.3">
      <c r="A47" s="160">
        <v>2018</v>
      </c>
      <c r="B47" s="1">
        <v>3973</v>
      </c>
      <c r="C47" s="1">
        <v>4795</v>
      </c>
      <c r="D47" s="152">
        <v>151</v>
      </c>
    </row>
    <row r="48" spans="1:4" x14ac:dyDescent="0.3">
      <c r="A48" s="160">
        <v>2019</v>
      </c>
      <c r="B48" s="1">
        <v>3724</v>
      </c>
      <c r="C48" s="1">
        <v>4553</v>
      </c>
      <c r="D48" s="152">
        <v>135</v>
      </c>
    </row>
    <row r="49" spans="1:4" x14ac:dyDescent="0.3">
      <c r="A49" s="1">
        <v>2020</v>
      </c>
      <c r="B49" s="1">
        <v>3414</v>
      </c>
      <c r="C49" s="1">
        <v>4064</v>
      </c>
      <c r="D49" s="152">
        <v>141</v>
      </c>
    </row>
    <row r="50" spans="1:4" x14ac:dyDescent="0.3">
      <c r="A50" s="160">
        <v>2021</v>
      </c>
      <c r="B50" s="1">
        <v>3399</v>
      </c>
      <c r="C50" s="1">
        <v>3998</v>
      </c>
      <c r="D50" s="152">
        <v>146</v>
      </c>
    </row>
    <row r="51" spans="1:4" x14ac:dyDescent="0.3">
      <c r="A51" s="1">
        <v>2022</v>
      </c>
      <c r="B51" s="1">
        <v>3362</v>
      </c>
      <c r="C51" s="1">
        <v>4028</v>
      </c>
      <c r="D51" s="152">
        <v>113</v>
      </c>
    </row>
    <row r="52" spans="1:4" x14ac:dyDescent="0.3">
      <c r="A52" s="1">
        <v>2023</v>
      </c>
      <c r="B52" s="1">
        <v>3480</v>
      </c>
      <c r="C52" s="1">
        <v>4176</v>
      </c>
      <c r="D52" s="152">
        <v>142</v>
      </c>
    </row>
    <row r="53" spans="1:4" x14ac:dyDescent="0.3">
      <c r="A53" s="182">
        <v>2024</v>
      </c>
      <c r="B53" s="182">
        <v>3344</v>
      </c>
      <c r="C53" s="182">
        <v>3938</v>
      </c>
      <c r="D53" s="183">
        <v>111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celu sat.negad-cet</vt:lpstr>
      <vt:lpstr>celu sat.negad-gadi</vt:lpstr>
      <vt:lpstr>road traff.accid-quart</vt:lpstr>
      <vt:lpstr>road traff.accid-years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2003-09-18T12:14:27Z</dcterms:created>
  <dcterms:modified xsi:type="dcterms:W3CDTF">2025-12-08T15:54:40Z</dcterms:modified>
  <cp:category/>
  <cp:contentStatus/>
</cp:coreProperties>
</file>