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<sst xmlns="http://schemas.openxmlformats.org/spreadsheetml/2006/main" count="596" uniqueCount="151">
  <si>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</si>
  <si>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</si>
  <si>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</si>
  <si>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</si>
  <si>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</si>
  <si>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</si>
  <si>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</si>
  <si>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</si>
  <si>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</si>
  <si>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</si>
  <si>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</si>
  <si>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</si>
  <si>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</si>
  <si>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</si>
  <si>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</si>
  <si>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</si>
  <si>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</si>
  <si>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</si>
  <si>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</si>
  <si>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</si>
  <si>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</si>
  <si>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</si>
  <si>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</si>
  <si>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</si>
  <si>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</si>
  <si>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</si>
  <si>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</si>
  <si>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</si>
  <si>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</si>
  <si>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</si>
  <si>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</si>
  <si>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</si>
  <si>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</si>
  <si>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</si>
  <si>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</si>
  <si>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</si>
  <si>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</si>
  <si>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</si>
  <si>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</si>
  <si>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</si>
  <si>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</si>
  <si>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</si>
  <si>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</si>
  <si>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</si>
  <si>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</si>
  <si>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</si>
  <si>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</si>
  <si>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</si>
  <si>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</si>
  <si>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</si>
  <si>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</si>
  <si>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</si>
  <si>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</si>
  <si>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</si>
  <si>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</si>
  <si>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</si>
  <si>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</si>
  <si>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</si>
  <si>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</si>
  <si>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</si>
  <si>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</si>
  <si>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</si>
  <si>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</si>
  <si>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</si>
  <si>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</si>
  <si>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</si>
  <si>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</si>
  <si>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</si>
  <si>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</si>
  <si>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</si>
  <si>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</si>
  <si>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</si>
  <si>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</si>
  <si>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</si>
  <si>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</si>
  <si>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</si>
  <si>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</si>
  <si>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</si>
  <si>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</si>
  <si>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</si>
  <si>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</si>
  <si>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</si>
  <si>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</si>
  <si>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</si>
  <si>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</si>
  <si>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</si>
  <si>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</si>
  <si>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</si>
  <si>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</si>
  <si>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</si>
  <si>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</si>
  <si>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</si>
  <si>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</si>
  <si>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</si>
  <si>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</si>
  <si>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</si>
  <si>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</si>
  <si>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</si>
  <si>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</si>
  <si>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</si>
  <si>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</si>
  <si>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</si>
  <si>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</si>
  <si>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</si>
  <si>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</si>
  <si>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</si>
  <si>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</si>
  <si>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</si>
  <si>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</si>
  <si>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</si>
  <si>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</si>
  <si>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</si>
  <si>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</si>
  <si>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</si>
  <si>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</si>
  <si>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</si>
  <si>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</si>
  <si>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</si>
  <si>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</si>
  <si>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</si>
  <si>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</si>
  <si>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</si>
  <si>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</si>
  <si>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</si>
  <si>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</si>
  <si>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</si>
  <si>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</si>
  <si>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</si>
  <si>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</si>
  <si>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</si>
  <si>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</si>
  <si>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</si>
  <si>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</si>
  <si>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</si>
  <si>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</si>
  <si>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</si>
  <si>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</si>
  <si>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</si>
  <si>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Valsts sekretāra vietniece</t>
  </si>
  <si>
    <t>(Nr. 2170389600000000000)</t>
  </si>
  <si>
    <t>Nr. 2170389600700000000</t>
  </si>
  <si>
    <t>2017.gada 10.janvārī</t>
  </si>
  <si>
    <t>TĀME 2017. GADAM</t>
  </si>
  <si>
    <t>Apstiprināts 2017.gadam</t>
  </si>
  <si>
    <t>PRECIZĒTĀ TĀME 2017. GADAM</t>
  </si>
  <si>
    <t>Nr. 2170389602000000000</t>
  </si>
  <si>
    <t>Atmaksa valsts budžetam no valsts budžeta iestāžu valsts budžeta līdzekļiem vai ārvalstu finanšu palīdžibas līdzekļu atlikumiem par iepriekšējos budžeta periodos finansētajiem izdevumiem</t>
  </si>
  <si>
    <t>2017.gada 23.februārī</t>
  </si>
  <si>
    <t>2017.gada 9.martā</t>
  </si>
  <si>
    <t>2017.gada 8.augustā</t>
  </si>
  <si>
    <t>Nr. 2170389602100000000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</si>
</sst>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23">
      <selection activeCell="A43" sqref="A43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75" t="s">
        <v>138</v>
      </c>
      <c r="C11" s="76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77" t="s">
        <v>141</v>
      </c>
      <c r="C14" s="77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142</v>
      </c>
      <c r="C20" s="50"/>
    </row>
    <row r="21" spans="1:3" ht="15">
      <c r="A21" s="57"/>
      <c r="B21" s="56" t="s">
        <v>139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78"/>
      <c r="B28" s="78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78" t="s">
        <v>118</v>
      </c>
      <c r="B30" s="78"/>
      <c r="C30" s="13"/>
    </row>
    <row r="31" spans="1:3" s="15" customFormat="1" ht="15" customHeight="1">
      <c r="A31" s="14"/>
      <c r="B31" s="15" t="s">
        <v>140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143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9356003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7476623</v>
      </c>
    </row>
    <row r="66" spans="1:3" s="62" customFormat="1" ht="15">
      <c r="A66" s="18">
        <v>21100</v>
      </c>
      <c r="B66" s="42" t="s">
        <v>7</v>
      </c>
      <c r="C66" s="21">
        <f>SUM(C67:C68)</f>
        <v>7420850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7420850</v>
      </c>
    </row>
    <row r="69" spans="1:3" s="10" customFormat="1" ht="30">
      <c r="A69" s="4" t="s">
        <v>51</v>
      </c>
      <c r="B69" s="16" t="s">
        <v>52</v>
      </c>
      <c r="C69" s="17">
        <v>7420850</v>
      </c>
    </row>
    <row r="70" spans="1:3" s="60" customFormat="1" ht="14.25">
      <c r="A70" s="18">
        <v>21200</v>
      </c>
      <c r="B70" s="19" t="s">
        <v>64</v>
      </c>
      <c r="C70" s="20">
        <f>SUM(C71)</f>
        <v>55773</v>
      </c>
    </row>
    <row r="71" spans="1:3" s="10" customFormat="1" ht="15">
      <c r="A71" s="2">
        <v>21210</v>
      </c>
      <c r="B71" s="16" t="s">
        <v>63</v>
      </c>
      <c r="C71" s="17">
        <v>55773</v>
      </c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1879380</v>
      </c>
    </row>
    <row r="78" spans="1:3" s="10" customFormat="1" ht="15">
      <c r="A78" s="2">
        <v>21710</v>
      </c>
      <c r="B78" s="2" t="s">
        <v>53</v>
      </c>
      <c r="C78" s="17">
        <v>1879380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SUM(C81,C131)</f>
        <v>9356003</v>
      </c>
    </row>
    <row r="81" spans="1:3" s="62" customFormat="1" ht="28.5">
      <c r="A81" s="18" t="s">
        <v>37</v>
      </c>
      <c r="B81" s="23" t="s">
        <v>11</v>
      </c>
      <c r="C81" s="21">
        <f>SUM(C82,C117,C123)</f>
        <v>9356003</v>
      </c>
    </row>
    <row r="82" spans="1:3" s="62" customFormat="1" ht="15">
      <c r="A82" s="18" t="s">
        <v>22</v>
      </c>
      <c r="B82" s="23" t="s">
        <v>12</v>
      </c>
      <c r="C82" s="21">
        <f>SUM(C83,C100)</f>
        <v>9300230</v>
      </c>
    </row>
    <row r="83" spans="1:3" s="10" customFormat="1" ht="15" hidden="1">
      <c r="A83" s="2" t="s">
        <v>119</v>
      </c>
      <c r="B83" s="19" t="s">
        <v>75</v>
      </c>
      <c r="C83" s="63">
        <f>SUM(C84+C94)</f>
        <v>0</v>
      </c>
    </row>
    <row r="84" spans="1:3" s="10" customFormat="1" ht="15" hidden="1">
      <c r="A84" s="2" t="s">
        <v>120</v>
      </c>
      <c r="B84" s="16" t="s">
        <v>121</v>
      </c>
      <c r="C84" s="63">
        <f>SUM(C85+C88+C93)</f>
        <v>0</v>
      </c>
    </row>
    <row r="85" spans="1:3" s="10" customFormat="1" ht="15" hidden="1">
      <c r="A85" s="2">
        <v>1110</v>
      </c>
      <c r="B85" s="16" t="s">
        <v>76</v>
      </c>
      <c r="C85" s="17">
        <f>SUM(C86:C87)</f>
        <v>0</v>
      </c>
    </row>
    <row r="86" spans="1:3" s="10" customFormat="1" ht="15" hidden="1">
      <c r="A86" s="2">
        <v>1114</v>
      </c>
      <c r="B86" s="16" t="s">
        <v>77</v>
      </c>
      <c r="C86" s="17"/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65" t="s">
        <v>134</v>
      </c>
      <c r="C88" s="17">
        <f>SUM(C89:C92)</f>
        <v>0</v>
      </c>
    </row>
    <row r="89" spans="1:3" s="10" customFormat="1" ht="15" hidden="1">
      <c r="A89" s="2">
        <v>1142</v>
      </c>
      <c r="B89" s="65" t="s">
        <v>79</v>
      </c>
      <c r="C89" s="17"/>
    </row>
    <row r="90" spans="1:3" s="10" customFormat="1" ht="15" hidden="1">
      <c r="A90" s="2">
        <v>1146</v>
      </c>
      <c r="B90" s="65" t="s">
        <v>108</v>
      </c>
      <c r="C90" s="17"/>
    </row>
    <row r="91" spans="1:3" s="10" customFormat="1" ht="15" hidden="1">
      <c r="A91" s="2">
        <v>1147</v>
      </c>
      <c r="B91" s="65" t="s">
        <v>80</v>
      </c>
      <c r="C91" s="17"/>
    </row>
    <row r="92" spans="1:3" s="10" customFormat="1" ht="15" hidden="1">
      <c r="A92" s="2">
        <v>1148</v>
      </c>
      <c r="B92" s="65" t="s">
        <v>135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5.75" customHeight="1" hidden="1">
      <c r="A94" s="18">
        <v>1200</v>
      </c>
      <c r="B94" s="16" t="s">
        <v>122</v>
      </c>
      <c r="C94" s="20">
        <f>SUM(C95+C96)</f>
        <v>0</v>
      </c>
    </row>
    <row r="95" spans="1:3" s="10" customFormat="1" ht="15" hidden="1">
      <c r="A95" s="2">
        <v>1210</v>
      </c>
      <c r="B95" s="16" t="s">
        <v>82</v>
      </c>
      <c r="C95" s="17"/>
    </row>
    <row r="96" spans="1:3" s="10" customFormat="1" ht="14.25" customHeight="1" hidden="1">
      <c r="A96" s="2">
        <v>1220</v>
      </c>
      <c r="B96" s="16" t="s">
        <v>83</v>
      </c>
      <c r="C96" s="17">
        <f>SUM(C97:C99)</f>
        <v>0</v>
      </c>
    </row>
    <row r="97" spans="1:3" s="10" customFormat="1" ht="30" hidden="1">
      <c r="A97" s="2">
        <v>1221</v>
      </c>
      <c r="B97" s="16" t="s">
        <v>84</v>
      </c>
      <c r="C97" s="17"/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/>
    </row>
    <row r="100" spans="1:5" s="62" customFormat="1" ht="15">
      <c r="A100" s="18">
        <v>2000</v>
      </c>
      <c r="B100" s="23" t="s">
        <v>23</v>
      </c>
      <c r="C100" s="21">
        <f>SUM(C101,C108,C113)</f>
        <v>9300230</v>
      </c>
      <c r="D100" s="10"/>
      <c r="E100" s="10"/>
    </row>
    <row r="101" spans="1:5" ht="17.25" customHeight="1" hidden="1">
      <c r="A101" s="18">
        <v>2100</v>
      </c>
      <c r="B101" s="23" t="s">
        <v>87</v>
      </c>
      <c r="C101" s="21">
        <f>SUM(C102,C105)</f>
        <v>0</v>
      </c>
      <c r="D101" s="10"/>
      <c r="E101" s="10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10"/>
    </row>
    <row r="103" spans="1:5" ht="15" hidden="1">
      <c r="A103" s="2">
        <v>2111</v>
      </c>
      <c r="B103" s="24" t="s">
        <v>89</v>
      </c>
      <c r="C103" s="22"/>
      <c r="D103" s="10"/>
      <c r="E103" s="10"/>
    </row>
    <row r="104" spans="1:5" ht="15" hidden="1">
      <c r="A104" s="2">
        <v>2112</v>
      </c>
      <c r="B104" s="24" t="s">
        <v>90</v>
      </c>
      <c r="C104" s="22"/>
      <c r="D104" s="10"/>
      <c r="E104" s="10"/>
    </row>
    <row r="105" spans="1:5" ht="15" hidden="1">
      <c r="A105" s="2">
        <v>2120</v>
      </c>
      <c r="B105" s="71" t="s">
        <v>136</v>
      </c>
      <c r="C105" s="22">
        <f>SUM(C106:C107)</f>
        <v>0</v>
      </c>
      <c r="D105" s="10"/>
      <c r="E105" s="10"/>
    </row>
    <row r="106" spans="1:5" ht="15" hidden="1">
      <c r="A106" s="2">
        <v>2121</v>
      </c>
      <c r="B106" s="24" t="s">
        <v>89</v>
      </c>
      <c r="C106" s="22"/>
      <c r="D106" s="10"/>
      <c r="E106" s="10"/>
    </row>
    <row r="107" spans="1:5" ht="15" hidden="1">
      <c r="A107" s="2">
        <v>2122</v>
      </c>
      <c r="B107" s="24" t="s">
        <v>90</v>
      </c>
      <c r="C107" s="22"/>
      <c r="D107" s="10"/>
      <c r="E107" s="10"/>
    </row>
    <row r="108" spans="1:3" ht="14.25">
      <c r="A108" s="18">
        <v>2200</v>
      </c>
      <c r="B108" s="23" t="s">
        <v>24</v>
      </c>
      <c r="C108" s="21">
        <f>SUM(C109,C111)</f>
        <v>9300230</v>
      </c>
    </row>
    <row r="109" spans="1:3" s="69" customFormat="1" ht="15" hidden="1">
      <c r="A109" s="2">
        <v>2210</v>
      </c>
      <c r="B109" s="24" t="s">
        <v>128</v>
      </c>
      <c r="C109" s="22">
        <f>SUM(C110)</f>
        <v>0</v>
      </c>
    </row>
    <row r="110" spans="1:3" s="69" customFormat="1" ht="15" hidden="1">
      <c r="A110" s="2">
        <v>2219</v>
      </c>
      <c r="B110" s="24" t="s">
        <v>129</v>
      </c>
      <c r="C110" s="22"/>
    </row>
    <row r="111" spans="1:3" ht="15">
      <c r="A111" s="2">
        <v>2230</v>
      </c>
      <c r="B111" s="24" t="s">
        <v>66</v>
      </c>
      <c r="C111" s="22">
        <f>SUM(C112)</f>
        <v>9300230</v>
      </c>
    </row>
    <row r="112" spans="1:3" ht="15">
      <c r="A112" s="2">
        <v>2239</v>
      </c>
      <c r="B112" s="24" t="s">
        <v>67</v>
      </c>
      <c r="C112" s="22">
        <v>9300230</v>
      </c>
    </row>
    <row r="113" spans="1:3" s="10" customFormat="1" ht="31.5" customHeight="1" hidden="1">
      <c r="A113" s="18" t="s">
        <v>91</v>
      </c>
      <c r="B113" s="23" t="s">
        <v>92</v>
      </c>
      <c r="C113" s="21">
        <f>SUM(C114)</f>
        <v>0</v>
      </c>
    </row>
    <row r="114" spans="1:3" s="10" customFormat="1" ht="15" hidden="1">
      <c r="A114" s="2">
        <v>2310</v>
      </c>
      <c r="B114" s="65" t="s">
        <v>137</v>
      </c>
      <c r="C114" s="17">
        <f>SUM(C115:C116)</f>
        <v>0</v>
      </c>
    </row>
    <row r="115" spans="1:3" s="10" customFormat="1" ht="15" hidden="1">
      <c r="A115" s="2">
        <v>2311</v>
      </c>
      <c r="B115" s="16" t="s">
        <v>93</v>
      </c>
      <c r="C115" s="17"/>
    </row>
    <row r="116" spans="1:3" s="10" customFormat="1" ht="15" hidden="1">
      <c r="A116" s="2">
        <v>2312</v>
      </c>
      <c r="B116" s="16" t="s">
        <v>123</v>
      </c>
      <c r="C116" s="17"/>
    </row>
    <row r="117" spans="1:3" s="62" customFormat="1" ht="14.25" customHeight="1" hidden="1">
      <c r="A117" s="18" t="s">
        <v>13</v>
      </c>
      <c r="B117" s="23" t="s">
        <v>14</v>
      </c>
      <c r="C117" s="21">
        <f>SUM(C118)</f>
        <v>0</v>
      </c>
    </row>
    <row r="118" spans="1:3" s="62" customFormat="1" ht="14.25" customHeight="1" hidden="1">
      <c r="A118" s="18" t="s">
        <v>15</v>
      </c>
      <c r="B118" s="23" t="s">
        <v>25</v>
      </c>
      <c r="C118" s="21">
        <f>SUM(C119)</f>
        <v>0</v>
      </c>
    </row>
    <row r="119" spans="1:3" s="62" customFormat="1" ht="15" hidden="1">
      <c r="A119" s="18" t="s">
        <v>26</v>
      </c>
      <c r="B119" s="70" t="s">
        <v>130</v>
      </c>
      <c r="C119" s="21">
        <f>SUM(C120)</f>
        <v>0</v>
      </c>
    </row>
    <row r="120" spans="1:3" ht="40.5" hidden="1">
      <c r="A120" s="2">
        <v>3290</v>
      </c>
      <c r="B120" s="71" t="s">
        <v>131</v>
      </c>
      <c r="C120" s="22">
        <f>SUM(C121:C122)</f>
        <v>0</v>
      </c>
    </row>
    <row r="121" spans="1:3" ht="30" customHeight="1" hidden="1">
      <c r="A121" s="2">
        <v>3292</v>
      </c>
      <c r="B121" s="71" t="s">
        <v>132</v>
      </c>
      <c r="C121" s="22"/>
    </row>
    <row r="122" spans="1:3" ht="30" customHeight="1" hidden="1">
      <c r="A122" s="2">
        <v>3293</v>
      </c>
      <c r="B122" s="71" t="s">
        <v>133</v>
      </c>
      <c r="C122" s="22"/>
    </row>
    <row r="123" spans="1:3" s="62" customFormat="1" ht="14.25" customHeight="1">
      <c r="A123" s="18">
        <v>7000</v>
      </c>
      <c r="B123" s="23" t="s">
        <v>40</v>
      </c>
      <c r="C123" s="21">
        <f>SUM(C124,C128)</f>
        <v>55773</v>
      </c>
    </row>
    <row r="124" spans="1:3" s="62" customFormat="1" ht="14.25" customHeight="1" hidden="1">
      <c r="A124" s="18" t="s">
        <v>27</v>
      </c>
      <c r="B124" s="23" t="s">
        <v>45</v>
      </c>
      <c r="C124" s="21">
        <f>SUM(C125)</f>
        <v>0</v>
      </c>
    </row>
    <row r="125" spans="1:3" s="62" customFormat="1" ht="14.25" customHeight="1" hidden="1">
      <c r="A125" s="18">
        <v>7600</v>
      </c>
      <c r="B125" s="23" t="s">
        <v>57</v>
      </c>
      <c r="C125" s="21">
        <f>SUM(C126)</f>
        <v>0</v>
      </c>
    </row>
    <row r="126" spans="1:3" ht="15" customHeight="1" hidden="1">
      <c r="A126" s="2">
        <v>7630</v>
      </c>
      <c r="B126" s="24" t="s">
        <v>56</v>
      </c>
      <c r="C126" s="22">
        <f>SUM(C127)</f>
        <v>0</v>
      </c>
    </row>
    <row r="127" spans="1:3" ht="30" customHeight="1" hidden="1">
      <c r="A127" s="2">
        <v>7639</v>
      </c>
      <c r="B127" s="24" t="s">
        <v>59</v>
      </c>
      <c r="C127" s="22"/>
    </row>
    <row r="128" spans="1:3" s="62" customFormat="1" ht="14.25" customHeight="1">
      <c r="A128" s="18" t="s">
        <v>28</v>
      </c>
      <c r="B128" s="23" t="s">
        <v>29</v>
      </c>
      <c r="C128" s="21">
        <f>SUM(C129)</f>
        <v>55773</v>
      </c>
    </row>
    <row r="129" spans="1:3" s="62" customFormat="1" ht="14.25" customHeight="1">
      <c r="A129" s="18" t="s">
        <v>30</v>
      </c>
      <c r="B129" s="23" t="s">
        <v>41</v>
      </c>
      <c r="C129" s="21">
        <f>SUM(C130)</f>
        <v>55773</v>
      </c>
    </row>
    <row r="130" spans="1:3" ht="49.5" customHeight="1">
      <c r="A130" s="2" t="s">
        <v>54</v>
      </c>
      <c r="B130" s="24" t="s">
        <v>55</v>
      </c>
      <c r="C130" s="22">
        <v>55773</v>
      </c>
    </row>
    <row r="131" spans="1:3" s="62" customFormat="1" ht="14.25" customHeight="1" hidden="1">
      <c r="A131" s="18" t="s">
        <v>16</v>
      </c>
      <c r="B131" s="23" t="s">
        <v>31</v>
      </c>
      <c r="C131" s="21">
        <f>SUM(C132,C140)</f>
        <v>0</v>
      </c>
    </row>
    <row r="132" spans="1:3" s="62" customFormat="1" ht="14.25" customHeight="1" hidden="1">
      <c r="A132" s="18">
        <v>5000</v>
      </c>
      <c r="B132" s="23" t="s">
        <v>32</v>
      </c>
      <c r="C132" s="21">
        <f>SUM(C133)</f>
        <v>0</v>
      </c>
    </row>
    <row r="133" spans="1:3" s="62" customFormat="1" ht="14.25" customHeight="1" hidden="1">
      <c r="A133" s="18" t="s">
        <v>33</v>
      </c>
      <c r="B133" s="19" t="s">
        <v>34</v>
      </c>
      <c r="C133" s="21">
        <f>SUM(C134,C136,C139)</f>
        <v>0</v>
      </c>
    </row>
    <row r="134" spans="1:3" s="10" customFormat="1" ht="15.75" customHeight="1" hidden="1">
      <c r="A134" s="2" t="s">
        <v>109</v>
      </c>
      <c r="B134" s="16" t="s">
        <v>110</v>
      </c>
      <c r="C134" s="17">
        <f>SUM(C135)</f>
        <v>0</v>
      </c>
    </row>
    <row r="135" spans="1:3" s="10" customFormat="1" ht="15.75" customHeight="1" hidden="1">
      <c r="A135" s="2" t="s">
        <v>111</v>
      </c>
      <c r="B135" s="16" t="s">
        <v>112</v>
      </c>
      <c r="C135" s="17"/>
    </row>
    <row r="136" spans="1:4" s="68" customFormat="1" ht="13.5" hidden="1">
      <c r="A136" s="64" t="s">
        <v>124</v>
      </c>
      <c r="B136" s="65" t="s">
        <v>125</v>
      </c>
      <c r="C136" s="66">
        <f>SUM(C137:C138)</f>
        <v>0</v>
      </c>
      <c r="D136" s="67"/>
    </row>
    <row r="137" spans="1:4" s="68" customFormat="1" ht="13.5" hidden="1">
      <c r="A137" s="64">
        <v>5232</v>
      </c>
      <c r="B137" s="65" t="s">
        <v>126</v>
      </c>
      <c r="C137" s="66"/>
      <c r="D137" s="67"/>
    </row>
    <row r="138" spans="1:4" s="68" customFormat="1" ht="13.5" hidden="1">
      <c r="A138" s="64">
        <v>5238</v>
      </c>
      <c r="B138" s="65" t="s">
        <v>127</v>
      </c>
      <c r="C138" s="66"/>
      <c r="D138" s="67"/>
    </row>
    <row r="139" spans="1:3" s="10" customFormat="1" ht="15.75" customHeight="1" hidden="1">
      <c r="A139" s="2" t="s">
        <v>113</v>
      </c>
      <c r="B139" s="16" t="s">
        <v>114</v>
      </c>
      <c r="C139" s="17"/>
    </row>
    <row r="140" spans="1:3" s="62" customFormat="1" ht="14.25" customHeight="1" hidden="1">
      <c r="A140" s="18">
        <v>9000</v>
      </c>
      <c r="B140" s="19" t="s">
        <v>42</v>
      </c>
      <c r="C140" s="21">
        <f>SUM(C141,C143)</f>
        <v>0</v>
      </c>
    </row>
    <row r="141" spans="1:3" s="62" customFormat="1" ht="14.25" customHeight="1" hidden="1">
      <c r="A141" s="18">
        <v>9500</v>
      </c>
      <c r="B141" s="23" t="s">
        <v>43</v>
      </c>
      <c r="C141" s="21">
        <f>SUM(C142)</f>
        <v>0</v>
      </c>
    </row>
    <row r="142" spans="1:3" ht="30" hidden="1">
      <c r="A142" s="72">
        <v>9580</v>
      </c>
      <c r="B142" s="2" t="s">
        <v>44</v>
      </c>
      <c r="C142" s="22"/>
    </row>
    <row r="143" spans="1:3" s="62" customFormat="1" ht="14.25" customHeight="1" hidden="1">
      <c r="A143" s="18" t="s">
        <v>35</v>
      </c>
      <c r="B143" s="19" t="s">
        <v>60</v>
      </c>
      <c r="C143" s="21">
        <f>SUM(C144)</f>
        <v>0</v>
      </c>
    </row>
    <row r="144" spans="1:3" ht="45" customHeight="1" hidden="1">
      <c r="A144" s="2">
        <v>9610</v>
      </c>
      <c r="B144" s="16" t="s">
        <v>58</v>
      </c>
      <c r="C144" s="22"/>
    </row>
    <row r="145" spans="1:3" s="62" customFormat="1" ht="28.5">
      <c r="A145" s="18" t="s">
        <v>102</v>
      </c>
      <c r="B145" s="23" t="s">
        <v>17</v>
      </c>
      <c r="C145" s="21">
        <f>SUM(C64-C80)</f>
        <v>0</v>
      </c>
    </row>
    <row r="146" spans="1:3" ht="15" hidden="1">
      <c r="A146" s="2" t="s">
        <v>9</v>
      </c>
      <c r="B146" s="43" t="s">
        <v>18</v>
      </c>
      <c r="C146" s="22">
        <f>SUM(C147)</f>
        <v>0</v>
      </c>
    </row>
    <row r="147" spans="1:3" ht="15" hidden="1">
      <c r="A147" s="2" t="s">
        <v>10</v>
      </c>
      <c r="B147" s="43" t="s">
        <v>19</v>
      </c>
      <c r="C147" s="22">
        <f>SUM(C148)</f>
        <v>0</v>
      </c>
    </row>
    <row r="148" spans="1:3" ht="15" hidden="1">
      <c r="A148" s="2" t="s">
        <v>36</v>
      </c>
      <c r="B148" s="43" t="s">
        <v>62</v>
      </c>
      <c r="C148" s="22">
        <f>SUM(-C145)</f>
        <v>0</v>
      </c>
    </row>
    <row r="149" spans="1:3" ht="15">
      <c r="A149" s="12"/>
      <c r="B149" s="25"/>
      <c r="C149" s="8"/>
    </row>
    <row r="150" spans="1:3" s="10" customFormat="1" ht="15">
      <c r="A150" s="9" t="s">
        <v>104</v>
      </c>
      <c r="C150" s="11" t="s">
        <v>105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141</v>
      </c>
      <c r="C152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zoomScalePageLayoutView="0" workbookViewId="0" topLeftCell="A80">
      <selection activeCell="B35" sqref="B3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75" t="s">
        <v>138</v>
      </c>
      <c r="C11" s="76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77" t="s">
        <v>147</v>
      </c>
      <c r="C14" s="77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139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78"/>
      <c r="B28" s="78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78" t="s">
        <v>118</v>
      </c>
      <c r="B30" s="78"/>
      <c r="C30" s="13"/>
    </row>
    <row r="31" spans="1:3" s="15" customFormat="1" ht="15" customHeight="1">
      <c r="A31" s="14"/>
      <c r="B31" s="15" t="s">
        <v>140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143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9411632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7476623</v>
      </c>
    </row>
    <row r="66" spans="1:3" s="62" customFormat="1" ht="15">
      <c r="A66" s="18">
        <v>21100</v>
      </c>
      <c r="B66" s="42" t="s">
        <v>7</v>
      </c>
      <c r="C66" s="21">
        <f>SUM(C67:C68)</f>
        <v>7420850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7420850</v>
      </c>
    </row>
    <row r="69" spans="1:3" s="10" customFormat="1" ht="30">
      <c r="A69" s="4" t="s">
        <v>51</v>
      </c>
      <c r="B69" s="16" t="s">
        <v>52</v>
      </c>
      <c r="C69" s="17">
        <v>7420850</v>
      </c>
    </row>
    <row r="70" spans="1:3" s="60" customFormat="1" ht="14.25">
      <c r="A70" s="18">
        <v>21200</v>
      </c>
      <c r="B70" s="19" t="s">
        <v>64</v>
      </c>
      <c r="C70" s="20">
        <f>SUM(C71)</f>
        <v>55773</v>
      </c>
    </row>
    <row r="71" spans="1:3" s="10" customFormat="1" ht="15">
      <c r="A71" s="2">
        <v>21210</v>
      </c>
      <c r="B71" s="16" t="s">
        <v>63</v>
      </c>
      <c r="C71" s="17">
        <v>55773</v>
      </c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1935009</v>
      </c>
    </row>
    <row r="78" spans="1:3" s="10" customFormat="1" ht="15">
      <c r="A78" s="2">
        <v>21710</v>
      </c>
      <c r="B78" s="2" t="s">
        <v>53</v>
      </c>
      <c r="C78" s="17">
        <v>1935009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SUM(C81,C132)</f>
        <v>9414580</v>
      </c>
    </row>
    <row r="81" spans="1:3" s="62" customFormat="1" ht="28.5">
      <c r="A81" s="18" t="s">
        <v>37</v>
      </c>
      <c r="B81" s="23" t="s">
        <v>11</v>
      </c>
      <c r="C81" s="21">
        <f>SUM(C82,C117,C124)</f>
        <v>9414580</v>
      </c>
    </row>
    <row r="82" spans="1:3" s="62" customFormat="1" ht="15">
      <c r="A82" s="18" t="s">
        <v>22</v>
      </c>
      <c r="B82" s="23" t="s">
        <v>12</v>
      </c>
      <c r="C82" s="21">
        <f>SUM(C83,C100)</f>
        <v>9355859</v>
      </c>
    </row>
    <row r="83" spans="1:3" s="10" customFormat="1" ht="15">
      <c r="A83" s="2" t="s">
        <v>119</v>
      </c>
      <c r="B83" s="19" t="s">
        <v>75</v>
      </c>
      <c r="C83" s="63">
        <f>SUM(C84+C94)</f>
        <v>27000</v>
      </c>
    </row>
    <row r="84" spans="1:3" s="10" customFormat="1" ht="15">
      <c r="A84" s="2" t="s">
        <v>120</v>
      </c>
      <c r="B84" s="16" t="s">
        <v>121</v>
      </c>
      <c r="C84" s="63">
        <f>SUM(C85+C88+C93)</f>
        <v>22000</v>
      </c>
    </row>
    <row r="85" spans="1:3" s="10" customFormat="1" ht="15">
      <c r="A85" s="2">
        <v>1110</v>
      </c>
      <c r="B85" s="16" t="s">
        <v>76</v>
      </c>
      <c r="C85" s="17">
        <f>SUM(C86:C87)</f>
        <v>22000</v>
      </c>
    </row>
    <row r="86" spans="1:3" s="10" customFormat="1" ht="15">
      <c r="A86" s="2">
        <v>1114</v>
      </c>
      <c r="B86" s="16" t="s">
        <v>77</v>
      </c>
      <c r="C86" s="17">
        <v>22000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65" t="s">
        <v>134</v>
      </c>
      <c r="C88" s="17">
        <f>SUM(C89:C92)</f>
        <v>0</v>
      </c>
    </row>
    <row r="89" spans="1:3" s="10" customFormat="1" ht="15" hidden="1">
      <c r="A89" s="2">
        <v>1142</v>
      </c>
      <c r="B89" s="65" t="s">
        <v>79</v>
      </c>
      <c r="C89" s="17"/>
    </row>
    <row r="90" spans="1:3" s="10" customFormat="1" ht="15" hidden="1">
      <c r="A90" s="2">
        <v>1146</v>
      </c>
      <c r="B90" s="65" t="s">
        <v>108</v>
      </c>
      <c r="C90" s="17"/>
    </row>
    <row r="91" spans="1:3" s="10" customFormat="1" ht="15" hidden="1">
      <c r="A91" s="2">
        <v>1147</v>
      </c>
      <c r="B91" s="65" t="s">
        <v>80</v>
      </c>
      <c r="C91" s="17"/>
    </row>
    <row r="92" spans="1:3" s="10" customFormat="1" ht="15" hidden="1">
      <c r="A92" s="2">
        <v>1148</v>
      </c>
      <c r="B92" s="65" t="s">
        <v>135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5.75" customHeight="1">
      <c r="A94" s="18">
        <v>1200</v>
      </c>
      <c r="B94" s="16" t="s">
        <v>122</v>
      </c>
      <c r="C94" s="20">
        <f>SUM(C95+C96)</f>
        <v>5000</v>
      </c>
    </row>
    <row r="95" spans="1:3" s="10" customFormat="1" ht="15">
      <c r="A95" s="2">
        <v>1210</v>
      </c>
      <c r="B95" s="16" t="s">
        <v>82</v>
      </c>
      <c r="C95" s="17">
        <v>5000</v>
      </c>
    </row>
    <row r="96" spans="1:3" s="10" customFormat="1" ht="14.25" customHeight="1" hidden="1">
      <c r="A96" s="2">
        <v>1220</v>
      </c>
      <c r="B96" s="16" t="s">
        <v>83</v>
      </c>
      <c r="C96" s="17">
        <f>SUM(C97:C99)</f>
        <v>0</v>
      </c>
    </row>
    <row r="97" spans="1:3" s="10" customFormat="1" ht="30" hidden="1">
      <c r="A97" s="2">
        <v>1221</v>
      </c>
      <c r="B97" s="16" t="s">
        <v>84</v>
      </c>
      <c r="C97" s="17"/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/>
    </row>
    <row r="100" spans="1:5" s="62" customFormat="1" ht="15">
      <c r="A100" s="18">
        <v>2000</v>
      </c>
      <c r="B100" s="23" t="s">
        <v>23</v>
      </c>
      <c r="C100" s="21">
        <f>SUM(C101,C108,C113)</f>
        <v>9328859</v>
      </c>
      <c r="D100" s="10"/>
      <c r="E100" s="10"/>
    </row>
    <row r="101" spans="1:5" ht="17.25" customHeight="1">
      <c r="A101" s="18">
        <v>2100</v>
      </c>
      <c r="B101" s="23" t="s">
        <v>87</v>
      </c>
      <c r="C101" s="21">
        <f>SUM(C102,C105)</f>
        <v>3000</v>
      </c>
      <c r="D101" s="10"/>
      <c r="E101" s="10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10"/>
    </row>
    <row r="103" spans="1:5" ht="15" hidden="1">
      <c r="A103" s="2">
        <v>2111</v>
      </c>
      <c r="B103" s="24" t="s">
        <v>89</v>
      </c>
      <c r="C103" s="22"/>
      <c r="D103" s="10"/>
      <c r="E103" s="10"/>
    </row>
    <row r="104" spans="1:5" ht="15" hidden="1">
      <c r="A104" s="2">
        <v>2112</v>
      </c>
      <c r="B104" s="24" t="s">
        <v>90</v>
      </c>
      <c r="C104" s="22"/>
      <c r="D104" s="10"/>
      <c r="E104" s="10"/>
    </row>
    <row r="105" spans="1:5" ht="15">
      <c r="A105" s="2">
        <v>2120</v>
      </c>
      <c r="B105" s="71" t="s">
        <v>136</v>
      </c>
      <c r="C105" s="22">
        <f>SUM(C106:C107)</f>
        <v>3000</v>
      </c>
      <c r="D105" s="10"/>
      <c r="E105" s="10"/>
    </row>
    <row r="106" spans="1:5" ht="15">
      <c r="A106" s="2">
        <v>2121</v>
      </c>
      <c r="B106" s="24" t="s">
        <v>89</v>
      </c>
      <c r="C106" s="22">
        <v>800</v>
      </c>
      <c r="D106" s="10"/>
      <c r="E106" s="10"/>
    </row>
    <row r="107" spans="1:5" ht="15">
      <c r="A107" s="2">
        <v>2122</v>
      </c>
      <c r="B107" s="24" t="s">
        <v>90</v>
      </c>
      <c r="C107" s="22">
        <v>2200</v>
      </c>
      <c r="D107" s="10"/>
      <c r="E107" s="10"/>
    </row>
    <row r="108" spans="1:3" ht="14.25">
      <c r="A108" s="18">
        <v>2200</v>
      </c>
      <c r="B108" s="23" t="s">
        <v>24</v>
      </c>
      <c r="C108" s="21">
        <f>SUM(C109,C111)</f>
        <v>9325859</v>
      </c>
    </row>
    <row r="109" spans="1:3" s="69" customFormat="1" ht="15" hidden="1">
      <c r="A109" s="2">
        <v>2210</v>
      </c>
      <c r="B109" s="24" t="s">
        <v>128</v>
      </c>
      <c r="C109" s="22">
        <f>SUM(C110)</f>
        <v>0</v>
      </c>
    </row>
    <row r="110" spans="1:3" s="69" customFormat="1" ht="15" hidden="1">
      <c r="A110" s="2">
        <v>2219</v>
      </c>
      <c r="B110" s="24" t="s">
        <v>129</v>
      </c>
      <c r="C110" s="22"/>
    </row>
    <row r="111" spans="1:3" ht="15">
      <c r="A111" s="2">
        <v>2230</v>
      </c>
      <c r="B111" s="24" t="s">
        <v>66</v>
      </c>
      <c r="C111" s="22">
        <f>SUM(C112)</f>
        <v>9325859</v>
      </c>
    </row>
    <row r="112" spans="1:3" ht="15">
      <c r="A112" s="2">
        <v>2239</v>
      </c>
      <c r="B112" s="24" t="s">
        <v>67</v>
      </c>
      <c r="C112" s="22">
        <v>9325859</v>
      </c>
    </row>
    <row r="113" spans="1:3" s="10" customFormat="1" ht="31.5" customHeight="1" hidden="1">
      <c r="A113" s="18" t="s">
        <v>91</v>
      </c>
      <c r="B113" s="23" t="s">
        <v>92</v>
      </c>
      <c r="C113" s="21">
        <f>SUM(C114)</f>
        <v>0</v>
      </c>
    </row>
    <row r="114" spans="1:3" s="10" customFormat="1" ht="15" hidden="1">
      <c r="A114" s="2">
        <v>2310</v>
      </c>
      <c r="B114" s="65" t="s">
        <v>137</v>
      </c>
      <c r="C114" s="17">
        <f>SUM(C115:C116)</f>
        <v>0</v>
      </c>
    </row>
    <row r="115" spans="1:3" s="10" customFormat="1" ht="15" hidden="1">
      <c r="A115" s="2">
        <v>2311</v>
      </c>
      <c r="B115" s="16" t="s">
        <v>93</v>
      </c>
      <c r="C115" s="17"/>
    </row>
    <row r="116" spans="1:3" s="10" customFormat="1" ht="15" hidden="1">
      <c r="A116" s="2">
        <v>2312</v>
      </c>
      <c r="B116" s="16" t="s">
        <v>123</v>
      </c>
      <c r="C116" s="17"/>
    </row>
    <row r="117" spans="1:3" s="62" customFormat="1" ht="14.25" customHeight="1">
      <c r="A117" s="18" t="s">
        <v>13</v>
      </c>
      <c r="B117" s="23" t="s">
        <v>14</v>
      </c>
      <c r="C117" s="21">
        <f>SUM(C118)</f>
        <v>2948</v>
      </c>
    </row>
    <row r="118" spans="1:3" s="62" customFormat="1" ht="14.25" customHeight="1">
      <c r="A118" s="18" t="s">
        <v>15</v>
      </c>
      <c r="B118" s="23" t="s">
        <v>25</v>
      </c>
      <c r="C118" s="21">
        <f>SUM(C119)</f>
        <v>2948</v>
      </c>
    </row>
    <row r="119" spans="1:3" s="62" customFormat="1" ht="15">
      <c r="A119" s="18" t="s">
        <v>26</v>
      </c>
      <c r="B119" s="70" t="s">
        <v>130</v>
      </c>
      <c r="C119" s="21">
        <f>SUM(C120)</f>
        <v>2948</v>
      </c>
    </row>
    <row r="120" spans="1:3" ht="40.5" hidden="1">
      <c r="A120" s="2">
        <v>3290</v>
      </c>
      <c r="B120" s="71" t="s">
        <v>131</v>
      </c>
      <c r="C120" s="22">
        <f>SUM(C121:C123)</f>
        <v>2948</v>
      </c>
    </row>
    <row r="121" spans="1:3" ht="30" customHeight="1" hidden="1">
      <c r="A121" s="2">
        <v>3292</v>
      </c>
      <c r="B121" s="71" t="s">
        <v>132</v>
      </c>
      <c r="C121" s="22"/>
    </row>
    <row r="122" spans="1:3" ht="30" customHeight="1" hidden="1">
      <c r="A122" s="2">
        <v>3293</v>
      </c>
      <c r="B122" s="71" t="s">
        <v>133</v>
      </c>
      <c r="C122" s="22"/>
    </row>
    <row r="123" spans="1:3" ht="30">
      <c r="A123" s="2">
        <v>3295</v>
      </c>
      <c r="B123" s="24" t="s">
        <v>146</v>
      </c>
      <c r="C123" s="22">
        <v>2948</v>
      </c>
    </row>
    <row r="124" spans="1:3" s="62" customFormat="1" ht="14.25" customHeight="1">
      <c r="A124" s="18">
        <v>7000</v>
      </c>
      <c r="B124" s="23" t="s">
        <v>40</v>
      </c>
      <c r="C124" s="21">
        <f>SUM(C125,C129)</f>
        <v>55773</v>
      </c>
    </row>
    <row r="125" spans="1:3" s="62" customFormat="1" ht="14.25" customHeight="1" hidden="1">
      <c r="A125" s="18" t="s">
        <v>27</v>
      </c>
      <c r="B125" s="23" t="s">
        <v>45</v>
      </c>
      <c r="C125" s="21">
        <f>SUM(C126)</f>
        <v>0</v>
      </c>
    </row>
    <row r="126" spans="1:3" s="62" customFormat="1" ht="14.25" customHeight="1" hidden="1">
      <c r="A126" s="18">
        <v>7600</v>
      </c>
      <c r="B126" s="23" t="s">
        <v>57</v>
      </c>
      <c r="C126" s="21">
        <f>SUM(C127)</f>
        <v>0</v>
      </c>
    </row>
    <row r="127" spans="1:3" ht="15" customHeight="1" hidden="1">
      <c r="A127" s="2">
        <v>7630</v>
      </c>
      <c r="B127" s="24" t="s">
        <v>56</v>
      </c>
      <c r="C127" s="22">
        <f>SUM(C128)</f>
        <v>0</v>
      </c>
    </row>
    <row r="128" spans="1:3" ht="30" customHeight="1" hidden="1">
      <c r="A128" s="2">
        <v>7639</v>
      </c>
      <c r="B128" s="24" t="s">
        <v>59</v>
      </c>
      <c r="C128" s="22"/>
    </row>
    <row r="129" spans="1:3" s="62" customFormat="1" ht="14.25" customHeight="1">
      <c r="A129" s="18" t="s">
        <v>28</v>
      </c>
      <c r="B129" s="23" t="s">
        <v>29</v>
      </c>
      <c r="C129" s="21">
        <f>SUM(C130)</f>
        <v>55773</v>
      </c>
    </row>
    <row r="130" spans="1:3" s="62" customFormat="1" ht="14.25" customHeight="1">
      <c r="A130" s="18" t="s">
        <v>30</v>
      </c>
      <c r="B130" s="23" t="s">
        <v>41</v>
      </c>
      <c r="C130" s="21">
        <f>SUM(C131)</f>
        <v>55773</v>
      </c>
    </row>
    <row r="131" spans="1:3" ht="49.5" customHeight="1">
      <c r="A131" s="2" t="s">
        <v>54</v>
      </c>
      <c r="B131" s="24" t="s">
        <v>55</v>
      </c>
      <c r="C131" s="22">
        <v>55773</v>
      </c>
    </row>
    <row r="132" spans="1:3" s="62" customFormat="1" ht="14.25" customHeight="1" hidden="1">
      <c r="A132" s="18" t="s">
        <v>16</v>
      </c>
      <c r="B132" s="23" t="s">
        <v>31</v>
      </c>
      <c r="C132" s="21">
        <f>SUM(C133,C141)</f>
        <v>0</v>
      </c>
    </row>
    <row r="133" spans="1:3" s="62" customFormat="1" ht="14.25" customHeight="1" hidden="1">
      <c r="A133" s="18">
        <v>5000</v>
      </c>
      <c r="B133" s="23" t="s">
        <v>32</v>
      </c>
      <c r="C133" s="21">
        <f>SUM(C134)</f>
        <v>0</v>
      </c>
    </row>
    <row r="134" spans="1:3" s="62" customFormat="1" ht="14.25" customHeight="1" hidden="1">
      <c r="A134" s="18" t="s">
        <v>33</v>
      </c>
      <c r="B134" s="19" t="s">
        <v>34</v>
      </c>
      <c r="C134" s="21">
        <f>SUM(C135,C137,C140)</f>
        <v>0</v>
      </c>
    </row>
    <row r="135" spans="1:3" s="10" customFormat="1" ht="15.75" customHeight="1" hidden="1">
      <c r="A135" s="2" t="s">
        <v>109</v>
      </c>
      <c r="B135" s="16" t="s">
        <v>110</v>
      </c>
      <c r="C135" s="17">
        <f>SUM(C136)</f>
        <v>0</v>
      </c>
    </row>
    <row r="136" spans="1:3" s="10" customFormat="1" ht="15.75" customHeight="1" hidden="1">
      <c r="A136" s="2" t="s">
        <v>111</v>
      </c>
      <c r="B136" s="16" t="s">
        <v>112</v>
      </c>
      <c r="C136" s="17"/>
    </row>
    <row r="137" spans="1:4" s="68" customFormat="1" ht="13.5" hidden="1">
      <c r="A137" s="64" t="s">
        <v>124</v>
      </c>
      <c r="B137" s="65" t="s">
        <v>125</v>
      </c>
      <c r="C137" s="66">
        <f>SUM(C138:C139)</f>
        <v>0</v>
      </c>
      <c r="D137" s="67"/>
    </row>
    <row r="138" spans="1:4" s="68" customFormat="1" ht="13.5" hidden="1">
      <c r="A138" s="64">
        <v>5232</v>
      </c>
      <c r="B138" s="65" t="s">
        <v>126</v>
      </c>
      <c r="C138" s="66"/>
      <c r="D138" s="67"/>
    </row>
    <row r="139" spans="1:4" s="68" customFormat="1" ht="13.5" hidden="1">
      <c r="A139" s="64">
        <v>5238</v>
      </c>
      <c r="B139" s="65" t="s">
        <v>127</v>
      </c>
      <c r="C139" s="66"/>
      <c r="D139" s="67"/>
    </row>
    <row r="140" spans="1:3" s="10" customFormat="1" ht="15.75" customHeight="1" hidden="1">
      <c r="A140" s="2" t="s">
        <v>113</v>
      </c>
      <c r="B140" s="16" t="s">
        <v>114</v>
      </c>
      <c r="C140" s="17"/>
    </row>
    <row r="141" spans="1:3" s="62" customFormat="1" ht="14.25" customHeight="1" hidden="1">
      <c r="A141" s="18">
        <v>9000</v>
      </c>
      <c r="B141" s="19" t="s">
        <v>42</v>
      </c>
      <c r="C141" s="21">
        <f>SUM(C142,C144)</f>
        <v>0</v>
      </c>
    </row>
    <row r="142" spans="1:3" s="62" customFormat="1" ht="14.25" customHeight="1" hidden="1">
      <c r="A142" s="18">
        <v>9500</v>
      </c>
      <c r="B142" s="23" t="s">
        <v>43</v>
      </c>
      <c r="C142" s="21">
        <f>SUM(C143)</f>
        <v>0</v>
      </c>
    </row>
    <row r="143" spans="1:3" ht="30" hidden="1">
      <c r="A143" s="72">
        <v>9580</v>
      </c>
      <c r="B143" s="2" t="s">
        <v>44</v>
      </c>
      <c r="C143" s="22"/>
    </row>
    <row r="144" spans="1:3" s="62" customFormat="1" ht="14.25" customHeight="1" hidden="1">
      <c r="A144" s="18" t="s">
        <v>35</v>
      </c>
      <c r="B144" s="19" t="s">
        <v>60</v>
      </c>
      <c r="C144" s="21">
        <f>SUM(C145)</f>
        <v>0</v>
      </c>
    </row>
    <row r="145" spans="1:3" ht="45" customHeight="1" hidden="1">
      <c r="A145" s="2">
        <v>9610</v>
      </c>
      <c r="B145" s="16" t="s">
        <v>58</v>
      </c>
      <c r="C145" s="22"/>
    </row>
    <row r="146" spans="1:3" s="62" customFormat="1" ht="28.5">
      <c r="A146" s="18" t="s">
        <v>102</v>
      </c>
      <c r="B146" s="23" t="s">
        <v>17</v>
      </c>
      <c r="C146" s="21">
        <f>SUM(C64-C80)</f>
        <v>-2948</v>
      </c>
    </row>
    <row r="147" spans="1:3" ht="15">
      <c r="A147" s="2" t="s">
        <v>9</v>
      </c>
      <c r="B147" s="43" t="s">
        <v>18</v>
      </c>
      <c r="C147" s="22">
        <f>SUM(C148)</f>
        <v>2948</v>
      </c>
    </row>
    <row r="148" spans="1:3" ht="15">
      <c r="A148" s="2" t="s">
        <v>10</v>
      </c>
      <c r="B148" s="43" t="s">
        <v>19</v>
      </c>
      <c r="C148" s="22">
        <f>SUM(C149)</f>
        <v>2948</v>
      </c>
    </row>
    <row r="149" spans="1:3" ht="15">
      <c r="A149" s="2" t="s">
        <v>36</v>
      </c>
      <c r="B149" s="43" t="s">
        <v>62</v>
      </c>
      <c r="C149" s="22">
        <f>SUM(-C146)</f>
        <v>2948</v>
      </c>
    </row>
    <row r="150" spans="1:3" ht="15">
      <c r="A150" s="12"/>
      <c r="B150" s="25"/>
      <c r="C150" s="8"/>
    </row>
    <row r="151" spans="1:3" s="10" customFormat="1" ht="15">
      <c r="A151" s="9" t="s">
        <v>104</v>
      </c>
      <c r="C151" s="11" t="s">
        <v>105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147</v>
      </c>
      <c r="C15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3"/>
  <sheetViews>
    <sheetView zoomScalePageLayoutView="0" workbookViewId="0" topLeftCell="A17">
      <selection activeCell="B51" sqref="B51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75" t="s">
        <v>138</v>
      </c>
      <c r="C11" s="76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77" t="s">
        <v>148</v>
      </c>
      <c r="C14" s="77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139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78"/>
      <c r="B28" s="78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78" t="s">
        <v>118</v>
      </c>
      <c r="B30" s="78"/>
      <c r="C30" s="13"/>
    </row>
    <row r="31" spans="1:3" s="15" customFormat="1" ht="15" customHeight="1">
      <c r="A31" s="14"/>
      <c r="B31" s="15" t="s">
        <v>140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143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9411632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7476623</v>
      </c>
    </row>
    <row r="66" spans="1:3" s="62" customFormat="1" ht="15">
      <c r="A66" s="18">
        <v>21100</v>
      </c>
      <c r="B66" s="42" t="s">
        <v>7</v>
      </c>
      <c r="C66" s="21">
        <f>SUM(C67:C68)</f>
        <v>7420850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7420850</v>
      </c>
    </row>
    <row r="69" spans="1:3" s="10" customFormat="1" ht="30">
      <c r="A69" s="4" t="s">
        <v>51</v>
      </c>
      <c r="B69" s="16" t="s">
        <v>52</v>
      </c>
      <c r="C69" s="17">
        <v>7420850</v>
      </c>
    </row>
    <row r="70" spans="1:3" s="60" customFormat="1" ht="14.25">
      <c r="A70" s="18">
        <v>21200</v>
      </c>
      <c r="B70" s="19" t="s">
        <v>64</v>
      </c>
      <c r="C70" s="20">
        <f>SUM(C71)</f>
        <v>55773</v>
      </c>
    </row>
    <row r="71" spans="1:3" s="10" customFormat="1" ht="15">
      <c r="A71" s="2">
        <v>21210</v>
      </c>
      <c r="B71" s="16" t="s">
        <v>63</v>
      </c>
      <c r="C71" s="17">
        <v>55773</v>
      </c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1935009</v>
      </c>
    </row>
    <row r="78" spans="1:3" s="10" customFormat="1" ht="15">
      <c r="A78" s="2">
        <v>21710</v>
      </c>
      <c r="B78" s="2" t="s">
        <v>53</v>
      </c>
      <c r="C78" s="17">
        <v>1935009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SUM(C81,C132)</f>
        <v>9414580</v>
      </c>
    </row>
    <row r="81" spans="1:3" s="62" customFormat="1" ht="28.5">
      <c r="A81" s="18" t="s">
        <v>37</v>
      </c>
      <c r="B81" s="23" t="s">
        <v>11</v>
      </c>
      <c r="C81" s="21">
        <f>SUM(C82,C117,C124)</f>
        <v>9369580</v>
      </c>
    </row>
    <row r="82" spans="1:3" s="62" customFormat="1" ht="15">
      <c r="A82" s="18" t="s">
        <v>22</v>
      </c>
      <c r="B82" s="23" t="s">
        <v>12</v>
      </c>
      <c r="C82" s="21">
        <f>SUM(C83,C100)</f>
        <v>9310859</v>
      </c>
    </row>
    <row r="83" spans="1:3" s="10" customFormat="1" ht="15">
      <c r="A83" s="2" t="s">
        <v>119</v>
      </c>
      <c r="B83" s="19" t="s">
        <v>75</v>
      </c>
      <c r="C83" s="63">
        <f>SUM(C84+C94)</f>
        <v>27000</v>
      </c>
    </row>
    <row r="84" spans="1:3" s="10" customFormat="1" ht="15">
      <c r="A84" s="2" t="s">
        <v>120</v>
      </c>
      <c r="B84" s="16" t="s">
        <v>121</v>
      </c>
      <c r="C84" s="63">
        <f>SUM(C85+C88+C93)</f>
        <v>22000</v>
      </c>
    </row>
    <row r="85" spans="1:3" s="10" customFormat="1" ht="15">
      <c r="A85" s="2">
        <v>1110</v>
      </c>
      <c r="B85" s="16" t="s">
        <v>76</v>
      </c>
      <c r="C85" s="17">
        <f>SUM(C86:C87)</f>
        <v>22000</v>
      </c>
    </row>
    <row r="86" spans="1:3" s="10" customFormat="1" ht="15">
      <c r="A86" s="2">
        <v>1114</v>
      </c>
      <c r="B86" s="16" t="s">
        <v>77</v>
      </c>
      <c r="C86" s="17">
        <v>22000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65" t="s">
        <v>134</v>
      </c>
      <c r="C88" s="17">
        <f>SUM(C89:C92)</f>
        <v>0</v>
      </c>
    </row>
    <row r="89" spans="1:3" s="10" customFormat="1" ht="15" hidden="1">
      <c r="A89" s="2">
        <v>1142</v>
      </c>
      <c r="B89" s="65" t="s">
        <v>79</v>
      </c>
      <c r="C89" s="17"/>
    </row>
    <row r="90" spans="1:3" s="10" customFormat="1" ht="15" hidden="1">
      <c r="A90" s="2">
        <v>1146</v>
      </c>
      <c r="B90" s="65" t="s">
        <v>108</v>
      </c>
      <c r="C90" s="17"/>
    </row>
    <row r="91" spans="1:3" s="10" customFormat="1" ht="15" hidden="1">
      <c r="A91" s="2">
        <v>1147</v>
      </c>
      <c r="B91" s="65" t="s">
        <v>80</v>
      </c>
      <c r="C91" s="17"/>
    </row>
    <row r="92" spans="1:3" s="10" customFormat="1" ht="15" hidden="1">
      <c r="A92" s="2">
        <v>1148</v>
      </c>
      <c r="B92" s="65" t="s">
        <v>135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5.75" customHeight="1">
      <c r="A94" s="18">
        <v>1200</v>
      </c>
      <c r="B94" s="16" t="s">
        <v>122</v>
      </c>
      <c r="C94" s="20">
        <f>SUM(C95+C96)</f>
        <v>5000</v>
      </c>
    </row>
    <row r="95" spans="1:3" s="10" customFormat="1" ht="15">
      <c r="A95" s="2">
        <v>1210</v>
      </c>
      <c r="B95" s="16" t="s">
        <v>82</v>
      </c>
      <c r="C95" s="17">
        <v>5000</v>
      </c>
    </row>
    <row r="96" spans="1:3" s="10" customFormat="1" ht="14.25" customHeight="1" hidden="1">
      <c r="A96" s="2">
        <v>1220</v>
      </c>
      <c r="B96" s="16" t="s">
        <v>83</v>
      </c>
      <c r="C96" s="17">
        <f>SUM(C97:C99)</f>
        <v>0</v>
      </c>
    </row>
    <row r="97" spans="1:3" s="10" customFormat="1" ht="30" hidden="1">
      <c r="A97" s="2">
        <v>1221</v>
      </c>
      <c r="B97" s="16" t="s">
        <v>84</v>
      </c>
      <c r="C97" s="17"/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/>
    </row>
    <row r="100" spans="1:5" s="62" customFormat="1" ht="15">
      <c r="A100" s="18">
        <v>2000</v>
      </c>
      <c r="B100" s="23" t="s">
        <v>23</v>
      </c>
      <c r="C100" s="21">
        <f>SUM(C101,C108,C113)</f>
        <v>9283859</v>
      </c>
      <c r="D100" s="10"/>
      <c r="E100" s="10"/>
    </row>
    <row r="101" spans="1:5" ht="17.25" customHeight="1">
      <c r="A101" s="18">
        <v>2100</v>
      </c>
      <c r="B101" s="23" t="s">
        <v>87</v>
      </c>
      <c r="C101" s="21">
        <f>SUM(C102,C105)</f>
        <v>3000</v>
      </c>
      <c r="D101" s="10"/>
      <c r="E101" s="10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10"/>
    </row>
    <row r="103" spans="1:5" ht="15" hidden="1">
      <c r="A103" s="2">
        <v>2111</v>
      </c>
      <c r="B103" s="24" t="s">
        <v>89</v>
      </c>
      <c r="C103" s="22"/>
      <c r="D103" s="10"/>
      <c r="E103" s="10"/>
    </row>
    <row r="104" spans="1:5" ht="15" hidden="1">
      <c r="A104" s="2">
        <v>2112</v>
      </c>
      <c r="B104" s="24" t="s">
        <v>90</v>
      </c>
      <c r="C104" s="22"/>
      <c r="D104" s="10"/>
      <c r="E104" s="10"/>
    </row>
    <row r="105" spans="1:5" ht="15">
      <c r="A105" s="2">
        <v>2120</v>
      </c>
      <c r="B105" s="71" t="s">
        <v>136</v>
      </c>
      <c r="C105" s="22">
        <f>SUM(C106:C107)</f>
        <v>3000</v>
      </c>
      <c r="D105" s="10"/>
      <c r="E105" s="10"/>
    </row>
    <row r="106" spans="1:5" ht="15">
      <c r="A106" s="2">
        <v>2121</v>
      </c>
      <c r="B106" s="24" t="s">
        <v>89</v>
      </c>
      <c r="C106" s="22">
        <v>800</v>
      </c>
      <c r="D106" s="10"/>
      <c r="E106" s="10"/>
    </row>
    <row r="107" spans="1:5" ht="15">
      <c r="A107" s="2">
        <v>2122</v>
      </c>
      <c r="B107" s="24" t="s">
        <v>90</v>
      </c>
      <c r="C107" s="22">
        <v>2200</v>
      </c>
      <c r="D107" s="10"/>
      <c r="E107" s="10"/>
    </row>
    <row r="108" spans="1:3" ht="14.25">
      <c r="A108" s="18">
        <v>2200</v>
      </c>
      <c r="B108" s="23" t="s">
        <v>24</v>
      </c>
      <c r="C108" s="21">
        <f>SUM(C109,C111)</f>
        <v>9280859</v>
      </c>
    </row>
    <row r="109" spans="1:3" s="69" customFormat="1" ht="15" hidden="1">
      <c r="A109" s="2">
        <v>2210</v>
      </c>
      <c r="B109" s="24" t="s">
        <v>128</v>
      </c>
      <c r="C109" s="22">
        <f>SUM(C110)</f>
        <v>0</v>
      </c>
    </row>
    <row r="110" spans="1:3" s="69" customFormat="1" ht="15" hidden="1">
      <c r="A110" s="2">
        <v>2219</v>
      </c>
      <c r="B110" s="24" t="s">
        <v>129</v>
      </c>
      <c r="C110" s="22"/>
    </row>
    <row r="111" spans="1:3" ht="15">
      <c r="A111" s="2">
        <v>2230</v>
      </c>
      <c r="B111" s="24" t="s">
        <v>66</v>
      </c>
      <c r="C111" s="22">
        <f>SUM(C112)</f>
        <v>9280859</v>
      </c>
    </row>
    <row r="112" spans="1:3" ht="15">
      <c r="A112" s="2">
        <v>2239</v>
      </c>
      <c r="B112" s="24" t="s">
        <v>67</v>
      </c>
      <c r="C112" s="22">
        <v>9280859</v>
      </c>
    </row>
    <row r="113" spans="1:3" s="10" customFormat="1" ht="31.5" customHeight="1" hidden="1">
      <c r="A113" s="18" t="s">
        <v>91</v>
      </c>
      <c r="B113" s="23" t="s">
        <v>92</v>
      </c>
      <c r="C113" s="21">
        <f>SUM(C114)</f>
        <v>0</v>
      </c>
    </row>
    <row r="114" spans="1:3" s="10" customFormat="1" ht="15" hidden="1">
      <c r="A114" s="2">
        <v>2310</v>
      </c>
      <c r="B114" s="65" t="s">
        <v>137</v>
      </c>
      <c r="C114" s="17">
        <f>SUM(C115:C116)</f>
        <v>0</v>
      </c>
    </row>
    <row r="115" spans="1:3" s="10" customFormat="1" ht="15" hidden="1">
      <c r="A115" s="2">
        <v>2311</v>
      </c>
      <c r="B115" s="16" t="s">
        <v>93</v>
      </c>
      <c r="C115" s="17"/>
    </row>
    <row r="116" spans="1:3" s="10" customFormat="1" ht="15" hidden="1">
      <c r="A116" s="2">
        <v>2312</v>
      </c>
      <c r="B116" s="16" t="s">
        <v>123</v>
      </c>
      <c r="C116" s="17"/>
    </row>
    <row r="117" spans="1:3" s="62" customFormat="1" ht="14.25" customHeight="1">
      <c r="A117" s="18" t="s">
        <v>13</v>
      </c>
      <c r="B117" s="23" t="s">
        <v>14</v>
      </c>
      <c r="C117" s="21">
        <f>SUM(C118)</f>
        <v>2948</v>
      </c>
    </row>
    <row r="118" spans="1:3" s="62" customFormat="1" ht="14.25" customHeight="1">
      <c r="A118" s="18" t="s">
        <v>15</v>
      </c>
      <c r="B118" s="23" t="s">
        <v>25</v>
      </c>
      <c r="C118" s="21">
        <f>SUM(C119)</f>
        <v>2948</v>
      </c>
    </row>
    <row r="119" spans="1:3" s="62" customFormat="1" ht="15">
      <c r="A119" s="18" t="s">
        <v>26</v>
      </c>
      <c r="B119" s="70" t="s">
        <v>130</v>
      </c>
      <c r="C119" s="21">
        <f>SUM(C120)</f>
        <v>2948</v>
      </c>
    </row>
    <row r="120" spans="1:3" ht="40.5" hidden="1">
      <c r="A120" s="2">
        <v>3290</v>
      </c>
      <c r="B120" s="71" t="s">
        <v>131</v>
      </c>
      <c r="C120" s="22">
        <f>SUM(C121:C123)</f>
        <v>2948</v>
      </c>
    </row>
    <row r="121" spans="1:3" ht="30" customHeight="1" hidden="1">
      <c r="A121" s="2">
        <v>3292</v>
      </c>
      <c r="B121" s="71" t="s">
        <v>132</v>
      </c>
      <c r="C121" s="22"/>
    </row>
    <row r="122" spans="1:3" ht="30" customHeight="1" hidden="1">
      <c r="A122" s="2">
        <v>3293</v>
      </c>
      <c r="B122" s="71" t="s">
        <v>133</v>
      </c>
      <c r="C122" s="22"/>
    </row>
    <row r="123" spans="1:3" ht="30">
      <c r="A123" s="2">
        <v>3295</v>
      </c>
      <c r="B123" s="24" t="s">
        <v>146</v>
      </c>
      <c r="C123" s="22">
        <v>2948</v>
      </c>
    </row>
    <row r="124" spans="1:3" s="62" customFormat="1" ht="14.25" customHeight="1">
      <c r="A124" s="18">
        <v>7000</v>
      </c>
      <c r="B124" s="23" t="s">
        <v>40</v>
      </c>
      <c r="C124" s="21">
        <f>SUM(C125,C129)</f>
        <v>55773</v>
      </c>
    </row>
    <row r="125" spans="1:3" s="62" customFormat="1" ht="14.25" customHeight="1" hidden="1">
      <c r="A125" s="18" t="s">
        <v>27</v>
      </c>
      <c r="B125" s="23" t="s">
        <v>45</v>
      </c>
      <c r="C125" s="21">
        <f>SUM(C126)</f>
        <v>0</v>
      </c>
    </row>
    <row r="126" spans="1:3" s="62" customFormat="1" ht="14.25" customHeight="1" hidden="1">
      <c r="A126" s="18">
        <v>7600</v>
      </c>
      <c r="B126" s="23" t="s">
        <v>57</v>
      </c>
      <c r="C126" s="21">
        <f>SUM(C127)</f>
        <v>0</v>
      </c>
    </row>
    <row r="127" spans="1:3" ht="15" customHeight="1" hidden="1">
      <c r="A127" s="2">
        <v>7630</v>
      </c>
      <c r="B127" s="24" t="s">
        <v>56</v>
      </c>
      <c r="C127" s="22">
        <f>SUM(C128)</f>
        <v>0</v>
      </c>
    </row>
    <row r="128" spans="1:3" ht="30" customHeight="1" hidden="1">
      <c r="A128" s="2">
        <v>7639</v>
      </c>
      <c r="B128" s="24" t="s">
        <v>59</v>
      </c>
      <c r="C128" s="22"/>
    </row>
    <row r="129" spans="1:3" s="62" customFormat="1" ht="14.25" customHeight="1">
      <c r="A129" s="18" t="s">
        <v>28</v>
      </c>
      <c r="B129" s="23" t="s">
        <v>29</v>
      </c>
      <c r="C129" s="21">
        <f>SUM(C130)</f>
        <v>55773</v>
      </c>
    </row>
    <row r="130" spans="1:3" s="62" customFormat="1" ht="14.25" customHeight="1">
      <c r="A130" s="18" t="s">
        <v>30</v>
      </c>
      <c r="B130" s="23" t="s">
        <v>41</v>
      </c>
      <c r="C130" s="21">
        <f>SUM(C131)</f>
        <v>55773</v>
      </c>
    </row>
    <row r="131" spans="1:3" ht="49.5" customHeight="1">
      <c r="A131" s="2" t="s">
        <v>54</v>
      </c>
      <c r="B131" s="24" t="s">
        <v>55</v>
      </c>
      <c r="C131" s="22">
        <v>55773</v>
      </c>
    </row>
    <row r="132" spans="1:3" s="62" customFormat="1" ht="14.25" customHeight="1">
      <c r="A132" s="18" t="s">
        <v>16</v>
      </c>
      <c r="B132" s="23" t="s">
        <v>31</v>
      </c>
      <c r="C132" s="21">
        <f>SUM(C133,C141)</f>
        <v>45000</v>
      </c>
    </row>
    <row r="133" spans="1:3" s="62" customFormat="1" ht="14.25" customHeight="1">
      <c r="A133" s="18">
        <v>5000</v>
      </c>
      <c r="B133" s="23" t="s">
        <v>32</v>
      </c>
      <c r="C133" s="21">
        <f>SUM(C134)</f>
        <v>45000</v>
      </c>
    </row>
    <row r="134" spans="1:3" s="62" customFormat="1" ht="14.25" customHeight="1">
      <c r="A134" s="18" t="s">
        <v>33</v>
      </c>
      <c r="B134" s="19" t="s">
        <v>34</v>
      </c>
      <c r="C134" s="21">
        <f>SUM(C135,C137,C140)</f>
        <v>45000</v>
      </c>
    </row>
    <row r="135" spans="1:3" s="10" customFormat="1" ht="15.75" customHeight="1" hidden="1">
      <c r="A135" s="2" t="s">
        <v>109</v>
      </c>
      <c r="B135" s="16" t="s">
        <v>110</v>
      </c>
      <c r="C135" s="17">
        <f>SUM(C136)</f>
        <v>0</v>
      </c>
    </row>
    <row r="136" spans="1:3" s="10" customFormat="1" ht="15.75" customHeight="1" hidden="1">
      <c r="A136" s="2" t="s">
        <v>111</v>
      </c>
      <c r="B136" s="16" t="s">
        <v>112</v>
      </c>
      <c r="C136" s="17"/>
    </row>
    <row r="137" spans="1:4" s="68" customFormat="1" ht="13.5" hidden="1">
      <c r="A137" s="64" t="s">
        <v>124</v>
      </c>
      <c r="B137" s="65" t="s">
        <v>125</v>
      </c>
      <c r="C137" s="66">
        <f>SUM(C138:C139)</f>
        <v>0</v>
      </c>
      <c r="D137" s="67"/>
    </row>
    <row r="138" spans="1:4" s="68" customFormat="1" ht="13.5" hidden="1">
      <c r="A138" s="64">
        <v>5232</v>
      </c>
      <c r="B138" s="65" t="s">
        <v>126</v>
      </c>
      <c r="C138" s="66"/>
      <c r="D138" s="67"/>
    </row>
    <row r="139" spans="1:4" s="68" customFormat="1" ht="13.5" hidden="1">
      <c r="A139" s="64">
        <v>5238</v>
      </c>
      <c r="B139" s="65" t="s">
        <v>127</v>
      </c>
      <c r="C139" s="66"/>
      <c r="D139" s="67"/>
    </row>
    <row r="140" spans="1:3" s="10" customFormat="1" ht="15.75" customHeight="1">
      <c r="A140" s="2" t="s">
        <v>113</v>
      </c>
      <c r="B140" s="16" t="s">
        <v>114</v>
      </c>
      <c r="C140" s="17">
        <v>45000</v>
      </c>
    </row>
    <row r="141" spans="1:3" s="62" customFormat="1" ht="14.25" customHeight="1" hidden="1">
      <c r="A141" s="18">
        <v>9000</v>
      </c>
      <c r="B141" s="19" t="s">
        <v>42</v>
      </c>
      <c r="C141" s="21">
        <f>SUM(C142,C144)</f>
        <v>0</v>
      </c>
    </row>
    <row r="142" spans="1:3" s="62" customFormat="1" ht="14.25" customHeight="1" hidden="1">
      <c r="A142" s="18">
        <v>9500</v>
      </c>
      <c r="B142" s="23" t="s">
        <v>43</v>
      </c>
      <c r="C142" s="21">
        <f>SUM(C143)</f>
        <v>0</v>
      </c>
    </row>
    <row r="143" spans="1:3" ht="30" hidden="1">
      <c r="A143" s="72">
        <v>9580</v>
      </c>
      <c r="B143" s="2" t="s">
        <v>44</v>
      </c>
      <c r="C143" s="22"/>
    </row>
    <row r="144" spans="1:3" s="62" customFormat="1" ht="14.25" customHeight="1" hidden="1">
      <c r="A144" s="18" t="s">
        <v>35</v>
      </c>
      <c r="B144" s="19" t="s">
        <v>60</v>
      </c>
      <c r="C144" s="21">
        <f>SUM(C145)</f>
        <v>0</v>
      </c>
    </row>
    <row r="145" spans="1:3" ht="45" customHeight="1" hidden="1">
      <c r="A145" s="2">
        <v>9610</v>
      </c>
      <c r="B145" s="16" t="s">
        <v>58</v>
      </c>
      <c r="C145" s="22"/>
    </row>
    <row r="146" spans="1:3" s="62" customFormat="1" ht="28.5">
      <c r="A146" s="18" t="s">
        <v>102</v>
      </c>
      <c r="B146" s="23" t="s">
        <v>17</v>
      </c>
      <c r="C146" s="21">
        <f>SUM(C64-C80)</f>
        <v>-2948</v>
      </c>
    </row>
    <row r="147" spans="1:3" ht="15">
      <c r="A147" s="2" t="s">
        <v>9</v>
      </c>
      <c r="B147" s="43" t="s">
        <v>18</v>
      </c>
      <c r="C147" s="22">
        <f>SUM(C148)</f>
        <v>2948</v>
      </c>
    </row>
    <row r="148" spans="1:3" ht="15">
      <c r="A148" s="2" t="s">
        <v>10</v>
      </c>
      <c r="B148" s="43" t="s">
        <v>19</v>
      </c>
      <c r="C148" s="22">
        <f>SUM(C149)</f>
        <v>2948</v>
      </c>
    </row>
    <row r="149" spans="1:3" ht="15">
      <c r="A149" s="2" t="s">
        <v>36</v>
      </c>
      <c r="B149" s="43" t="s">
        <v>62</v>
      </c>
      <c r="C149" s="22">
        <f>SUM(-C146)</f>
        <v>2948</v>
      </c>
    </row>
    <row r="150" spans="1:3" ht="15">
      <c r="A150" s="12"/>
      <c r="B150" s="25"/>
      <c r="C150" s="8"/>
    </row>
    <row r="151" spans="1:3" s="10" customFormat="1" ht="15">
      <c r="A151" s="9" t="s">
        <v>104</v>
      </c>
      <c r="C151" s="11" t="s">
        <v>105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148</v>
      </c>
      <c r="C15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1">
      <selection activeCell="B100" sqref="B10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75" t="s">
        <v>138</v>
      </c>
      <c r="C11" s="76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77" t="s">
        <v>149</v>
      </c>
      <c r="C14" s="77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139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78"/>
      <c r="B28" s="78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78" t="s">
        <v>118</v>
      </c>
      <c r="B30" s="78"/>
      <c r="C30" s="13"/>
    </row>
    <row r="31" spans="1:3" s="15" customFormat="1" ht="15" customHeight="1">
      <c r="A31" s="14"/>
      <c r="B31" s="15" t="s">
        <v>140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15" t="s">
        <v>150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143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9608737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7673728</v>
      </c>
    </row>
    <row r="66" spans="1:3" s="62" customFormat="1" ht="15">
      <c r="A66" s="18">
        <v>21100</v>
      </c>
      <c r="B66" s="42" t="s">
        <v>7</v>
      </c>
      <c r="C66" s="21">
        <f>SUM(C67:C68)</f>
        <v>7617955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7617955</v>
      </c>
    </row>
    <row r="69" spans="1:3" s="10" customFormat="1" ht="30">
      <c r="A69" s="4" t="s">
        <v>51</v>
      </c>
      <c r="B69" s="16" t="s">
        <v>52</v>
      </c>
      <c r="C69" s="17">
        <v>7617955</v>
      </c>
    </row>
    <row r="70" spans="1:3" s="60" customFormat="1" ht="14.25">
      <c r="A70" s="18">
        <v>21200</v>
      </c>
      <c r="B70" s="19" t="s">
        <v>64</v>
      </c>
      <c r="C70" s="20">
        <f>SUM(C71)</f>
        <v>55773</v>
      </c>
    </row>
    <row r="71" spans="1:3" s="10" customFormat="1" ht="15">
      <c r="A71" s="2">
        <v>21210</v>
      </c>
      <c r="B71" s="16" t="s">
        <v>63</v>
      </c>
      <c r="C71" s="17">
        <v>55773</v>
      </c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1935009</v>
      </c>
    </row>
    <row r="78" spans="1:3" s="10" customFormat="1" ht="15">
      <c r="A78" s="2">
        <v>21710</v>
      </c>
      <c r="B78" s="2" t="s">
        <v>53</v>
      </c>
      <c r="C78" s="17">
        <v>1935009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SUM(C81,C132)</f>
        <v>9611685</v>
      </c>
    </row>
    <row r="81" spans="1:3" s="62" customFormat="1" ht="28.5">
      <c r="A81" s="18" t="s">
        <v>37</v>
      </c>
      <c r="B81" s="23" t="s">
        <v>11</v>
      </c>
      <c r="C81" s="21">
        <f>SUM(C82,C117,C124)</f>
        <v>9566685</v>
      </c>
    </row>
    <row r="82" spans="1:3" s="62" customFormat="1" ht="15">
      <c r="A82" s="18" t="s">
        <v>22</v>
      </c>
      <c r="B82" s="23" t="s">
        <v>12</v>
      </c>
      <c r="C82" s="21">
        <f>SUM(C83,C100)</f>
        <v>9507964</v>
      </c>
    </row>
    <row r="83" spans="1:3" s="10" customFormat="1" ht="15">
      <c r="A83" s="2" t="s">
        <v>119</v>
      </c>
      <c r="B83" s="19" t="s">
        <v>75</v>
      </c>
      <c r="C83" s="63">
        <f>SUM(C84+C94)</f>
        <v>27000</v>
      </c>
    </row>
    <row r="84" spans="1:3" s="10" customFormat="1" ht="15">
      <c r="A84" s="2" t="s">
        <v>120</v>
      </c>
      <c r="B84" s="16" t="s">
        <v>121</v>
      </c>
      <c r="C84" s="63">
        <f>SUM(C85+C88+C93)</f>
        <v>22000</v>
      </c>
    </row>
    <row r="85" spans="1:3" s="10" customFormat="1" ht="15">
      <c r="A85" s="2">
        <v>1110</v>
      </c>
      <c r="B85" s="16" t="s">
        <v>76</v>
      </c>
      <c r="C85" s="17">
        <f>SUM(C86:C87)</f>
        <v>22000</v>
      </c>
    </row>
    <row r="86" spans="1:3" s="10" customFormat="1" ht="15">
      <c r="A86" s="2">
        <v>1114</v>
      </c>
      <c r="B86" s="16" t="s">
        <v>77</v>
      </c>
      <c r="C86" s="17">
        <v>22000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65" t="s">
        <v>134</v>
      </c>
      <c r="C88" s="17">
        <f>SUM(C89:C92)</f>
        <v>0</v>
      </c>
    </row>
    <row r="89" spans="1:3" s="10" customFormat="1" ht="15" hidden="1">
      <c r="A89" s="2">
        <v>1142</v>
      </c>
      <c r="B89" s="65" t="s">
        <v>79</v>
      </c>
      <c r="C89" s="17"/>
    </row>
    <row r="90" spans="1:3" s="10" customFormat="1" ht="15" hidden="1">
      <c r="A90" s="2">
        <v>1146</v>
      </c>
      <c r="B90" s="65" t="s">
        <v>108</v>
      </c>
      <c r="C90" s="17"/>
    </row>
    <row r="91" spans="1:3" s="10" customFormat="1" ht="15" hidden="1">
      <c r="A91" s="2">
        <v>1147</v>
      </c>
      <c r="B91" s="65" t="s">
        <v>80</v>
      </c>
      <c r="C91" s="17"/>
    </row>
    <row r="92" spans="1:3" s="10" customFormat="1" ht="15" hidden="1">
      <c r="A92" s="2">
        <v>1148</v>
      </c>
      <c r="B92" s="65" t="s">
        <v>135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5.75" customHeight="1">
      <c r="A94" s="18">
        <v>1200</v>
      </c>
      <c r="B94" s="16" t="s">
        <v>122</v>
      </c>
      <c r="C94" s="20">
        <f>SUM(C95+C96)</f>
        <v>5000</v>
      </c>
    </row>
    <row r="95" spans="1:3" s="10" customFormat="1" ht="15">
      <c r="A95" s="2">
        <v>1210</v>
      </c>
      <c r="B95" s="16" t="s">
        <v>82</v>
      </c>
      <c r="C95" s="17">
        <v>5000</v>
      </c>
    </row>
    <row r="96" spans="1:3" s="10" customFormat="1" ht="14.25" customHeight="1" hidden="1">
      <c r="A96" s="2">
        <v>1220</v>
      </c>
      <c r="B96" s="16" t="s">
        <v>83</v>
      </c>
      <c r="C96" s="17">
        <f>SUM(C97:C99)</f>
        <v>0</v>
      </c>
    </row>
    <row r="97" spans="1:3" s="10" customFormat="1" ht="30" hidden="1">
      <c r="A97" s="2">
        <v>1221</v>
      </c>
      <c r="B97" s="16" t="s">
        <v>84</v>
      </c>
      <c r="C97" s="17"/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/>
    </row>
    <row r="100" spans="1:5" s="62" customFormat="1" ht="15">
      <c r="A100" s="18">
        <v>2000</v>
      </c>
      <c r="B100" s="23" t="s">
        <v>23</v>
      </c>
      <c r="C100" s="21">
        <f>SUM(C101,C108,C113)</f>
        <v>9480964</v>
      </c>
      <c r="D100" s="10"/>
      <c r="E100" s="10"/>
    </row>
    <row r="101" spans="1:5" ht="17.25" customHeight="1">
      <c r="A101" s="18">
        <v>2100</v>
      </c>
      <c r="B101" s="23" t="s">
        <v>87</v>
      </c>
      <c r="C101" s="21">
        <f>SUM(C102,C105)</f>
        <v>2740</v>
      </c>
      <c r="D101" s="10"/>
      <c r="E101" s="10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10"/>
    </row>
    <row r="103" spans="1:5" ht="15" hidden="1">
      <c r="A103" s="2">
        <v>2111</v>
      </c>
      <c r="B103" s="24" t="s">
        <v>89</v>
      </c>
      <c r="C103" s="22"/>
      <c r="D103" s="10"/>
      <c r="E103" s="10"/>
    </row>
    <row r="104" spans="1:5" ht="15" hidden="1">
      <c r="A104" s="2">
        <v>2112</v>
      </c>
      <c r="B104" s="24" t="s">
        <v>90</v>
      </c>
      <c r="C104" s="22"/>
      <c r="D104" s="10"/>
      <c r="E104" s="10"/>
    </row>
    <row r="105" spans="1:5" ht="15">
      <c r="A105" s="2">
        <v>2120</v>
      </c>
      <c r="B105" s="71" t="s">
        <v>136</v>
      </c>
      <c r="C105" s="22">
        <f>SUM(C106:C107)</f>
        <v>2740</v>
      </c>
      <c r="D105" s="10"/>
      <c r="E105" s="10"/>
    </row>
    <row r="106" spans="1:5" ht="15">
      <c r="A106" s="2">
        <v>2121</v>
      </c>
      <c r="B106" s="24" t="s">
        <v>89</v>
      </c>
      <c r="C106" s="22">
        <v>440</v>
      </c>
      <c r="D106" s="10"/>
      <c r="E106" s="10"/>
    </row>
    <row r="107" spans="1:5" ht="15">
      <c r="A107" s="2">
        <v>2122</v>
      </c>
      <c r="B107" s="24" t="s">
        <v>90</v>
      </c>
      <c r="C107" s="22">
        <v>2300</v>
      </c>
      <c r="D107" s="10"/>
      <c r="E107" s="10"/>
    </row>
    <row r="108" spans="1:3" ht="14.25">
      <c r="A108" s="18">
        <v>2200</v>
      </c>
      <c r="B108" s="23" t="s">
        <v>24</v>
      </c>
      <c r="C108" s="21">
        <f>SUM(C109,C111)</f>
        <v>9478224</v>
      </c>
    </row>
    <row r="109" spans="1:3" s="69" customFormat="1" ht="15">
      <c r="A109" s="2">
        <v>2210</v>
      </c>
      <c r="B109" s="24" t="s">
        <v>128</v>
      </c>
      <c r="C109" s="22">
        <f>SUM(C110)</f>
        <v>260</v>
      </c>
    </row>
    <row r="110" spans="1:3" s="69" customFormat="1" ht="15">
      <c r="A110" s="2">
        <v>2219</v>
      </c>
      <c r="B110" s="24" t="s">
        <v>129</v>
      </c>
      <c r="C110" s="22">
        <v>260</v>
      </c>
    </row>
    <row r="111" spans="1:3" ht="15">
      <c r="A111" s="2">
        <v>2230</v>
      </c>
      <c r="B111" s="24" t="s">
        <v>66</v>
      </c>
      <c r="C111" s="22">
        <f>SUM(C112)</f>
        <v>9477964</v>
      </c>
    </row>
    <row r="112" spans="1:3" ht="15">
      <c r="A112" s="2">
        <v>2239</v>
      </c>
      <c r="B112" s="24" t="s">
        <v>67</v>
      </c>
      <c r="C112" s="22">
        <v>9477964</v>
      </c>
    </row>
    <row r="113" spans="1:3" s="10" customFormat="1" ht="31.5" customHeight="1" hidden="1">
      <c r="A113" s="18" t="s">
        <v>91</v>
      </c>
      <c r="B113" s="23" t="s">
        <v>92</v>
      </c>
      <c r="C113" s="21">
        <f>SUM(C114)</f>
        <v>0</v>
      </c>
    </row>
    <row r="114" spans="1:3" s="10" customFormat="1" ht="15" hidden="1">
      <c r="A114" s="2">
        <v>2310</v>
      </c>
      <c r="B114" s="65" t="s">
        <v>137</v>
      </c>
      <c r="C114" s="17">
        <f>SUM(C115:C116)</f>
        <v>0</v>
      </c>
    </row>
    <row r="115" spans="1:3" s="10" customFormat="1" ht="15" hidden="1">
      <c r="A115" s="2">
        <v>2311</v>
      </c>
      <c r="B115" s="16" t="s">
        <v>93</v>
      </c>
      <c r="C115" s="17"/>
    </row>
    <row r="116" spans="1:3" s="10" customFormat="1" ht="15" hidden="1">
      <c r="A116" s="2">
        <v>2312</v>
      </c>
      <c r="B116" s="16" t="s">
        <v>123</v>
      </c>
      <c r="C116" s="17"/>
    </row>
    <row r="117" spans="1:3" s="62" customFormat="1" ht="14.25" customHeight="1">
      <c r="A117" s="18" t="s">
        <v>13</v>
      </c>
      <c r="B117" s="23" t="s">
        <v>14</v>
      </c>
      <c r="C117" s="21">
        <f>SUM(C118)</f>
        <v>2948</v>
      </c>
    </row>
    <row r="118" spans="1:3" s="62" customFormat="1" ht="14.25" customHeight="1">
      <c r="A118" s="18" t="s">
        <v>15</v>
      </c>
      <c r="B118" s="23" t="s">
        <v>25</v>
      </c>
      <c r="C118" s="21">
        <f>SUM(C119)</f>
        <v>2948</v>
      </c>
    </row>
    <row r="119" spans="1:3" s="62" customFormat="1" ht="15">
      <c r="A119" s="18" t="s">
        <v>26</v>
      </c>
      <c r="B119" s="70" t="s">
        <v>130</v>
      </c>
      <c r="C119" s="21">
        <f>SUM(C120)</f>
        <v>2948</v>
      </c>
    </row>
    <row r="120" spans="1:3" ht="40.5" hidden="1">
      <c r="A120" s="2">
        <v>3290</v>
      </c>
      <c r="B120" s="71" t="s">
        <v>131</v>
      </c>
      <c r="C120" s="22">
        <f>SUM(C121:C123)</f>
        <v>2948</v>
      </c>
    </row>
    <row r="121" spans="1:3" ht="30" customHeight="1" hidden="1">
      <c r="A121" s="2">
        <v>3292</v>
      </c>
      <c r="B121" s="71" t="s">
        <v>132</v>
      </c>
      <c r="C121" s="22"/>
    </row>
    <row r="122" spans="1:3" ht="30" customHeight="1" hidden="1">
      <c r="A122" s="2">
        <v>3293</v>
      </c>
      <c r="B122" s="71" t="s">
        <v>133</v>
      </c>
      <c r="C122" s="22"/>
    </row>
    <row r="123" spans="1:3" ht="30">
      <c r="A123" s="2">
        <v>3295</v>
      </c>
      <c r="B123" s="24" t="s">
        <v>146</v>
      </c>
      <c r="C123" s="22">
        <v>2948</v>
      </c>
    </row>
    <row r="124" spans="1:3" s="62" customFormat="1" ht="14.25" customHeight="1">
      <c r="A124" s="18">
        <v>7000</v>
      </c>
      <c r="B124" s="23" t="s">
        <v>40</v>
      </c>
      <c r="C124" s="21">
        <f>SUM(C125,C129)</f>
        <v>55773</v>
      </c>
    </row>
    <row r="125" spans="1:3" s="62" customFormat="1" ht="14.25" customHeight="1" hidden="1">
      <c r="A125" s="18" t="s">
        <v>27</v>
      </c>
      <c r="B125" s="23" t="s">
        <v>45</v>
      </c>
      <c r="C125" s="21">
        <f>SUM(C126)</f>
        <v>0</v>
      </c>
    </row>
    <row r="126" spans="1:3" s="62" customFormat="1" ht="14.25" customHeight="1" hidden="1">
      <c r="A126" s="18">
        <v>7600</v>
      </c>
      <c r="B126" s="23" t="s">
        <v>57</v>
      </c>
      <c r="C126" s="21">
        <f>SUM(C127)</f>
        <v>0</v>
      </c>
    </row>
    <row r="127" spans="1:3" ht="15" customHeight="1" hidden="1">
      <c r="A127" s="2">
        <v>7630</v>
      </c>
      <c r="B127" s="24" t="s">
        <v>56</v>
      </c>
      <c r="C127" s="22">
        <f>SUM(C128)</f>
        <v>0</v>
      </c>
    </row>
    <row r="128" spans="1:3" ht="30" customHeight="1" hidden="1">
      <c r="A128" s="2">
        <v>7639</v>
      </c>
      <c r="B128" s="24" t="s">
        <v>59</v>
      </c>
      <c r="C128" s="22"/>
    </row>
    <row r="129" spans="1:3" s="62" customFormat="1" ht="14.25" customHeight="1">
      <c r="A129" s="18" t="s">
        <v>28</v>
      </c>
      <c r="B129" s="23" t="s">
        <v>29</v>
      </c>
      <c r="C129" s="21">
        <f>SUM(C130)</f>
        <v>55773</v>
      </c>
    </row>
    <row r="130" spans="1:3" s="62" customFormat="1" ht="14.25" customHeight="1">
      <c r="A130" s="18" t="s">
        <v>30</v>
      </c>
      <c r="B130" s="23" t="s">
        <v>41</v>
      </c>
      <c r="C130" s="21">
        <f>SUM(C131)</f>
        <v>55773</v>
      </c>
    </row>
    <row r="131" spans="1:3" ht="49.5" customHeight="1">
      <c r="A131" s="2" t="s">
        <v>54</v>
      </c>
      <c r="B131" s="24" t="s">
        <v>55</v>
      </c>
      <c r="C131" s="22">
        <v>55773</v>
      </c>
    </row>
    <row r="132" spans="1:3" s="62" customFormat="1" ht="14.25" customHeight="1">
      <c r="A132" s="18" t="s">
        <v>16</v>
      </c>
      <c r="B132" s="23" t="s">
        <v>31</v>
      </c>
      <c r="C132" s="21">
        <f>SUM(C133,C141)</f>
        <v>45000</v>
      </c>
    </row>
    <row r="133" spans="1:3" s="62" customFormat="1" ht="14.25" customHeight="1">
      <c r="A133" s="18">
        <v>5000</v>
      </c>
      <c r="B133" s="23" t="s">
        <v>32</v>
      </c>
      <c r="C133" s="21">
        <f>SUM(C134)</f>
        <v>45000</v>
      </c>
    </row>
    <row r="134" spans="1:3" s="62" customFormat="1" ht="14.25" customHeight="1">
      <c r="A134" s="18" t="s">
        <v>33</v>
      </c>
      <c r="B134" s="19" t="s">
        <v>34</v>
      </c>
      <c r="C134" s="21">
        <f>SUM(C135,C137,C140)</f>
        <v>45000</v>
      </c>
    </row>
    <row r="135" spans="1:3" s="10" customFormat="1" ht="15.75" customHeight="1" hidden="1">
      <c r="A135" s="2" t="s">
        <v>109</v>
      </c>
      <c r="B135" s="16" t="s">
        <v>110</v>
      </c>
      <c r="C135" s="17">
        <f>SUM(C136)</f>
        <v>0</v>
      </c>
    </row>
    <row r="136" spans="1:3" s="10" customFormat="1" ht="15.75" customHeight="1" hidden="1">
      <c r="A136" s="2" t="s">
        <v>111</v>
      </c>
      <c r="B136" s="16" t="s">
        <v>112</v>
      </c>
      <c r="C136" s="17"/>
    </row>
    <row r="137" spans="1:4" s="68" customFormat="1" ht="13.5" hidden="1">
      <c r="A137" s="64" t="s">
        <v>124</v>
      </c>
      <c r="B137" s="65" t="s">
        <v>125</v>
      </c>
      <c r="C137" s="66">
        <f>SUM(C138:C139)</f>
        <v>0</v>
      </c>
      <c r="D137" s="67"/>
    </row>
    <row r="138" spans="1:4" s="68" customFormat="1" ht="13.5" hidden="1">
      <c r="A138" s="64">
        <v>5232</v>
      </c>
      <c r="B138" s="65" t="s">
        <v>126</v>
      </c>
      <c r="C138" s="66"/>
      <c r="D138" s="67"/>
    </row>
    <row r="139" spans="1:4" s="68" customFormat="1" ht="13.5" hidden="1">
      <c r="A139" s="64">
        <v>5238</v>
      </c>
      <c r="B139" s="65" t="s">
        <v>127</v>
      </c>
      <c r="C139" s="66"/>
      <c r="D139" s="67"/>
    </row>
    <row r="140" spans="1:3" s="10" customFormat="1" ht="15.75" customHeight="1">
      <c r="A140" s="2" t="s">
        <v>113</v>
      </c>
      <c r="B140" s="16" t="s">
        <v>114</v>
      </c>
      <c r="C140" s="17">
        <v>45000</v>
      </c>
    </row>
    <row r="141" spans="1:3" s="62" customFormat="1" ht="14.25" customHeight="1" hidden="1">
      <c r="A141" s="18">
        <v>9000</v>
      </c>
      <c r="B141" s="19" t="s">
        <v>42</v>
      </c>
      <c r="C141" s="21">
        <f>SUM(C142,C144)</f>
        <v>0</v>
      </c>
    </row>
    <row r="142" spans="1:3" s="62" customFormat="1" ht="14.25" customHeight="1" hidden="1">
      <c r="A142" s="18">
        <v>9500</v>
      </c>
      <c r="B142" s="23" t="s">
        <v>43</v>
      </c>
      <c r="C142" s="21">
        <f>SUM(C143)</f>
        <v>0</v>
      </c>
    </row>
    <row r="143" spans="1:3" ht="30" hidden="1">
      <c r="A143" s="72">
        <v>9580</v>
      </c>
      <c r="B143" s="2" t="s">
        <v>44</v>
      </c>
      <c r="C143" s="22"/>
    </row>
    <row r="144" spans="1:3" s="62" customFormat="1" ht="14.25" customHeight="1" hidden="1">
      <c r="A144" s="18" t="s">
        <v>35</v>
      </c>
      <c r="B144" s="19" t="s">
        <v>60</v>
      </c>
      <c r="C144" s="21">
        <f>SUM(C145)</f>
        <v>0</v>
      </c>
    </row>
    <row r="145" spans="1:3" ht="45" customHeight="1" hidden="1">
      <c r="A145" s="2">
        <v>9610</v>
      </c>
      <c r="B145" s="16" t="s">
        <v>58</v>
      </c>
      <c r="C145" s="22"/>
    </row>
    <row r="146" spans="1:3" s="62" customFormat="1" ht="28.5">
      <c r="A146" s="18" t="s">
        <v>102</v>
      </c>
      <c r="B146" s="23" t="s">
        <v>17</v>
      </c>
      <c r="C146" s="21">
        <f>SUM(C64-C80)</f>
        <v>-2948</v>
      </c>
    </row>
    <row r="147" spans="1:3" ht="15">
      <c r="A147" s="2" t="s">
        <v>9</v>
      </c>
      <c r="B147" s="43" t="s">
        <v>18</v>
      </c>
      <c r="C147" s="22">
        <f>SUM(C148)</f>
        <v>2948</v>
      </c>
    </row>
    <row r="148" spans="1:3" ht="15">
      <c r="A148" s="2" t="s">
        <v>10</v>
      </c>
      <c r="B148" s="43" t="s">
        <v>19</v>
      </c>
      <c r="C148" s="22">
        <f>SUM(C149)</f>
        <v>2948</v>
      </c>
    </row>
    <row r="149" spans="1:3" ht="15">
      <c r="A149" s="2" t="s">
        <v>36</v>
      </c>
      <c r="B149" s="43" t="s">
        <v>62</v>
      </c>
      <c r="C149" s="22">
        <f>SUM(-C146)</f>
        <v>2948</v>
      </c>
    </row>
    <row r="150" spans="1:3" ht="15">
      <c r="A150" s="12"/>
      <c r="B150" s="25"/>
      <c r="C150" s="8"/>
    </row>
    <row r="151" spans="1:3" s="10" customFormat="1" ht="15">
      <c r="A151" s="9" t="s">
        <v>104</v>
      </c>
      <c r="C151" s="11" t="s">
        <v>105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149</v>
      </c>
      <c r="C15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2017-08-08T06:49:26Z</cp:lastPrinted>
  <dcterms:created xsi:type="dcterms:W3CDTF">2006-12-13T09:33:09Z</dcterms:created>
  <dcterms:modified xsi:type="dcterms:W3CDTF">2017-09-20T10:25:57Z</dcterms:modified>
  <cp:category/>
  <cp:version/>
  <cp:contentType/>
  <cp:contentStatus/>
</cp:coreProperties>
</file>